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IS\Assignment\"/>
    </mc:Choice>
  </mc:AlternateContent>
  <xr:revisionPtr revIDLastSave="0" documentId="13_ncr:1_{EF0AEC80-E9F0-41C1-97A6-E2F1EE578D7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B34" i="1"/>
  <c r="B100" i="1"/>
  <c r="B98" i="1"/>
  <c r="B50" i="1"/>
  <c r="B32" i="1"/>
  <c r="C121" i="1" l="1"/>
  <c r="D119" i="1" l="1"/>
  <c r="E119" i="1" s="1"/>
  <c r="D93" i="1"/>
  <c r="E93" i="1" s="1"/>
  <c r="D94" i="1"/>
  <c r="E94" i="1" s="1"/>
  <c r="D95" i="1"/>
  <c r="E95" i="1" s="1"/>
  <c r="C96" i="1" l="1"/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E16" i="1" l="1"/>
  <c r="B18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43" i="1"/>
  <c r="E43" i="1" s="1"/>
  <c r="D42" i="1"/>
  <c r="E42" i="1" s="1"/>
  <c r="D55" i="1"/>
  <c r="E55" i="1" s="1"/>
  <c r="D74" i="1"/>
  <c r="E74" i="1" s="1"/>
  <c r="D89" i="1"/>
  <c r="E89" i="1" s="1"/>
  <c r="D109" i="1"/>
  <c r="E109" i="1" s="1"/>
  <c r="D108" i="1"/>
  <c r="E108" i="1" s="1"/>
  <c r="D117" i="1"/>
  <c r="E117" i="1" s="1"/>
  <c r="E110" i="1" l="1"/>
  <c r="D120" i="1"/>
  <c r="E120" i="1" s="1"/>
  <c r="C110" i="1"/>
  <c r="D92" i="1"/>
  <c r="E92" i="1" s="1"/>
  <c r="C62" i="1"/>
  <c r="C48" i="1"/>
  <c r="D81" i="1"/>
  <c r="E81" i="1" s="1"/>
  <c r="C82" i="1"/>
  <c r="D29" i="1"/>
  <c r="E29" i="1" s="1"/>
  <c r="E30" i="1" s="1"/>
  <c r="C30" i="1"/>
  <c r="B112" i="1" l="1"/>
  <c r="D118" i="1"/>
  <c r="E118" i="1" s="1"/>
  <c r="E121" i="1" s="1"/>
  <c r="B123" i="1" s="1"/>
  <c r="D91" i="1"/>
  <c r="E91" i="1" s="1"/>
  <c r="D90" i="1"/>
  <c r="E90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47" i="1"/>
  <c r="E47" i="1" s="1"/>
  <c r="D46" i="1"/>
  <c r="E46" i="1" s="1"/>
  <c r="D45" i="1"/>
  <c r="E45" i="1" s="1"/>
  <c r="D44" i="1"/>
  <c r="E44" i="1" s="1"/>
  <c r="C16" i="1"/>
  <c r="B127" i="1" l="1"/>
  <c r="E82" i="1"/>
  <c r="B84" i="1" s="1"/>
  <c r="E62" i="1"/>
  <c r="B64" i="1" s="1"/>
  <c r="E48" i="1"/>
  <c r="E96" i="1"/>
  <c r="D121" i="1"/>
  <c r="D96" i="1"/>
  <c r="D82" i="1"/>
  <c r="D110" i="1"/>
  <c r="D30" i="1"/>
  <c r="D48" i="1"/>
  <c r="D62" i="1"/>
  <c r="D16" i="1"/>
</calcChain>
</file>

<file path=xl/sharedStrings.xml><?xml version="1.0" encoding="utf-8"?>
<sst xmlns="http://schemas.openxmlformats.org/spreadsheetml/2006/main" count="185" uniqueCount="87">
  <si>
    <t>GRADES</t>
  </si>
  <si>
    <t>POINTER</t>
  </si>
  <si>
    <t>A+</t>
  </si>
  <si>
    <t>A-</t>
  </si>
  <si>
    <t>A</t>
  </si>
  <si>
    <t>B+</t>
  </si>
  <si>
    <t>B</t>
  </si>
  <si>
    <t>B-</t>
  </si>
  <si>
    <t>C+</t>
  </si>
  <si>
    <t>C-</t>
  </si>
  <si>
    <t>D+</t>
  </si>
  <si>
    <t>D</t>
  </si>
  <si>
    <t>D-</t>
  </si>
  <si>
    <t>E</t>
  </si>
  <si>
    <t>NAME</t>
  </si>
  <si>
    <t>MATRIX NUMBER</t>
  </si>
  <si>
    <t>:</t>
  </si>
  <si>
    <t>SEM 1</t>
  </si>
  <si>
    <t>YEAR 1</t>
  </si>
  <si>
    <t>Discrete Structure</t>
  </si>
  <si>
    <t>Digital Logic</t>
  </si>
  <si>
    <t>SUBJECTS</t>
  </si>
  <si>
    <t>Malaysia Dynamic</t>
  </si>
  <si>
    <t>CREDITS</t>
  </si>
  <si>
    <t>TOTAL</t>
  </si>
  <si>
    <t>C</t>
  </si>
  <si>
    <t>POINTERS</t>
  </si>
  <si>
    <t>SEM 2</t>
  </si>
  <si>
    <t xml:space="preserve">GPA for Year 1 Sem 1 = </t>
  </si>
  <si>
    <t xml:space="preserve">GPA for Year 1 Sem 2 = </t>
  </si>
  <si>
    <t>YEAR 2</t>
  </si>
  <si>
    <t>Database</t>
  </si>
  <si>
    <t>System Analysis and Design</t>
  </si>
  <si>
    <t>Data Structure and Algorithm</t>
  </si>
  <si>
    <t>Network Communications</t>
  </si>
  <si>
    <t>Human Computer Interaction</t>
  </si>
  <si>
    <t>Cocuriculum</t>
  </si>
  <si>
    <t xml:space="preserve">GPA for Year 2 Sem 1 = </t>
  </si>
  <si>
    <t xml:space="preserve">GPA for Year 2 Sem 2 = </t>
  </si>
  <si>
    <t>Web Programming</t>
  </si>
  <si>
    <t>Object Oriented Programming</t>
  </si>
  <si>
    <t>Software Engineering</t>
  </si>
  <si>
    <t>Operating Systems</t>
  </si>
  <si>
    <t>Advanced Academic English Skills</t>
  </si>
  <si>
    <t>Computer Networks</t>
  </si>
  <si>
    <t>Computer Networks Lab</t>
  </si>
  <si>
    <t>YEAR 3</t>
  </si>
  <si>
    <t>Theory of Computer Science</t>
  </si>
  <si>
    <t>English for Professional Purpose</t>
  </si>
  <si>
    <t>Applications Development</t>
  </si>
  <si>
    <t>Inter Networking Technology</t>
  </si>
  <si>
    <t>Inter Networking Technology Lab</t>
  </si>
  <si>
    <t>Computer Security</t>
  </si>
  <si>
    <t xml:space="preserve">GPA for Year 3 Sem 1 = </t>
  </si>
  <si>
    <t>Technopreneurship Seminar</t>
  </si>
  <si>
    <t>Introduction to Entrepreneurship</t>
  </si>
  <si>
    <t xml:space="preserve">GPA for Year 3 Sem 2 = </t>
  </si>
  <si>
    <t>YEAR 4</t>
  </si>
  <si>
    <t>Industrial Training Report</t>
  </si>
  <si>
    <t>Industrial Training (HW)</t>
  </si>
  <si>
    <t xml:space="preserve">GPA for Year 4 Sem 1 = </t>
  </si>
  <si>
    <t>Computer Network and Security Project 2</t>
  </si>
  <si>
    <t xml:space="preserve">GPA for Year 4 Sem 2 = </t>
  </si>
  <si>
    <t xml:space="preserve">CGPA = </t>
  </si>
  <si>
    <t>Programming Technique 1</t>
  </si>
  <si>
    <t>Technology and Information System</t>
  </si>
  <si>
    <t>Islamic and Asian Civilization (TITAS)</t>
  </si>
  <si>
    <t>Graduate Success Attributes (GSA)</t>
  </si>
  <si>
    <t>Computational Mathematics</t>
  </si>
  <si>
    <t>Programming technique 2</t>
  </si>
  <si>
    <t>Probability and Statistical Data Analysis</t>
  </si>
  <si>
    <t>Computer Organisation and Architecture</t>
  </si>
  <si>
    <t>Academic English Skills</t>
  </si>
  <si>
    <t>The Thought of Sciences &amp; Technology</t>
  </si>
  <si>
    <t>Artificial Intelligence</t>
  </si>
  <si>
    <t>Introduction to Cryptography</t>
  </si>
  <si>
    <t>Foreign Language Elective</t>
  </si>
  <si>
    <t>Extracurricular Experiental Learning</t>
  </si>
  <si>
    <t>Computer Networks and Security Project 1</t>
  </si>
  <si>
    <t>Enrichment of Knowledge Elective</t>
  </si>
  <si>
    <t>Elective Courses (Choose 2)</t>
  </si>
  <si>
    <t xml:space="preserve"> </t>
  </si>
  <si>
    <t>Elective Courses (choose 3)</t>
  </si>
  <si>
    <t>TPV</t>
  </si>
  <si>
    <t xml:space="preserve">CGPA until Sem 1 = </t>
  </si>
  <si>
    <t xml:space="preserve">CGPA until Sem 2 = </t>
  </si>
  <si>
    <t xml:space="preserve">CGPA until Sem 3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</si>
</sst>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</cellStyleXfs>
  <cellXfs count="98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4" fillId="0" borderId="0" xfId="0" applyFont="1"/>
    <xf numFmtId="2" fontId="4" fillId="0" borderId="0" xfId="0" applyNumberFormat="1" applyFont="1"/>
    <xf numFmtId="0" fontId="0" fillId="15" borderId="0" xfId="0" applyFill="1"/>
    <xf numFmtId="2" fontId="0" fillId="15" borderId="0" xfId="0" applyNumberFormat="1" applyFill="1"/>
    <xf numFmtId="0" fontId="1" fillId="4" borderId="1" xfId="3" applyBorder="1" applyAlignment="1">
      <alignment horizontal="center"/>
    </xf>
    <xf numFmtId="0" fontId="1" fillId="4" borderId="1" xfId="3" applyBorder="1"/>
    <xf numFmtId="2" fontId="1" fillId="4" borderId="1" xfId="3" applyNumberFormat="1" applyBorder="1" applyAlignment="1">
      <alignment horizontal="center"/>
    </xf>
    <xf numFmtId="0" fontId="3" fillId="2" borderId="0" xfId="1"/>
    <xf numFmtId="0" fontId="2" fillId="4" borderId="1" xfId="3" applyFont="1" applyBorder="1" applyAlignment="1">
      <alignment horizontal="center"/>
    </xf>
    <xf numFmtId="2" fontId="3" fillId="2" borderId="0" xfId="1" applyNumberFormat="1"/>
    <xf numFmtId="0" fontId="1" fillId="7" borderId="1" xfId="6" applyBorder="1" applyAlignment="1">
      <alignment horizontal="center"/>
    </xf>
    <xf numFmtId="0" fontId="1" fillId="7" borderId="1" xfId="6" applyBorder="1"/>
    <xf numFmtId="2" fontId="1" fillId="7" borderId="1" xfId="6" applyNumberFormat="1" applyBorder="1" applyAlignment="1">
      <alignment horizontal="center"/>
    </xf>
    <xf numFmtId="0" fontId="2" fillId="7" borderId="1" xfId="6" applyFont="1" applyBorder="1" applyAlignment="1">
      <alignment horizontal="center"/>
    </xf>
    <xf numFmtId="0" fontId="3" fillId="5" borderId="0" xfId="4"/>
    <xf numFmtId="2" fontId="3" fillId="5" borderId="0" xfId="4" applyNumberFormat="1"/>
    <xf numFmtId="0" fontId="1" fillId="13" borderId="1" xfId="12" applyBorder="1" applyAlignment="1">
      <alignment horizontal="center"/>
    </xf>
    <xf numFmtId="0" fontId="1" fillId="13" borderId="1" xfId="12" applyBorder="1"/>
    <xf numFmtId="2" fontId="1" fillId="13" borderId="1" xfId="12" applyNumberFormat="1" applyBorder="1" applyAlignment="1">
      <alignment horizontal="center"/>
    </xf>
    <xf numFmtId="0" fontId="2" fillId="13" borderId="1" xfId="12" applyFont="1" applyBorder="1" applyAlignment="1">
      <alignment horizontal="center"/>
    </xf>
    <xf numFmtId="0" fontId="3" fillId="11" borderId="0" xfId="10"/>
    <xf numFmtId="2" fontId="3" fillId="11" borderId="0" xfId="10" applyNumberFormat="1"/>
    <xf numFmtId="0" fontId="1" fillId="10" borderId="1" xfId="9" applyBorder="1" applyAlignment="1">
      <alignment horizontal="center"/>
    </xf>
    <xf numFmtId="0" fontId="1" fillId="10" borderId="1" xfId="9" applyBorder="1"/>
    <xf numFmtId="2" fontId="1" fillId="10" borderId="1" xfId="9" applyNumberFormat="1" applyBorder="1" applyAlignment="1">
      <alignment horizontal="center"/>
    </xf>
    <xf numFmtId="0" fontId="2" fillId="10" borderId="1" xfId="9" applyFont="1" applyBorder="1" applyAlignment="1">
      <alignment horizontal="center"/>
    </xf>
    <xf numFmtId="2" fontId="1" fillId="14" borderId="1" xfId="9" applyNumberFormat="1" applyFill="1" applyBorder="1" applyAlignment="1">
      <alignment horizontal="center"/>
    </xf>
    <xf numFmtId="0" fontId="3" fillId="8" borderId="0" xfId="7"/>
    <xf numFmtId="2" fontId="3" fillId="8" borderId="0" xfId="7" applyNumberFormat="1"/>
    <xf numFmtId="0" fontId="0" fillId="4" borderId="1" xfId="3" applyFont="1" applyBorder="1"/>
    <xf numFmtId="0" fontId="2" fillId="4" borderId="2" xfId="3" applyFont="1" applyBorder="1" applyAlignment="1">
      <alignment horizontal="center"/>
    </xf>
    <xf numFmtId="0" fontId="1" fillId="4" borderId="2" xfId="3" applyBorder="1" applyAlignment="1">
      <alignment horizontal="center"/>
    </xf>
    <xf numFmtId="2" fontId="1" fillId="4" borderId="2" xfId="3" applyNumberFormat="1" applyBorder="1" applyAlignment="1">
      <alignment horizontal="center"/>
    </xf>
    <xf numFmtId="0" fontId="0" fillId="7" borderId="1" xfId="6" applyFont="1" applyBorder="1"/>
    <xf numFmtId="0" fontId="0" fillId="10" borderId="1" xfId="9" applyFont="1" applyBorder="1"/>
    <xf numFmtId="0" fontId="2" fillId="10" borderId="2" xfId="9" applyFont="1" applyBorder="1" applyAlignment="1">
      <alignment horizontal="center"/>
    </xf>
    <xf numFmtId="0" fontId="1" fillId="10" borderId="2" xfId="9" applyBorder="1" applyAlignment="1">
      <alignment horizontal="center"/>
    </xf>
    <xf numFmtId="2" fontId="1" fillId="10" borderId="2" xfId="9" applyNumberFormat="1" applyBorder="1" applyAlignment="1">
      <alignment horizontal="center"/>
    </xf>
    <xf numFmtId="0" fontId="0" fillId="4" borderId="1" xfId="3" applyFont="1" applyBorder="1" applyAlignment="1">
      <alignment horizontal="center"/>
    </xf>
    <xf numFmtId="0" fontId="3" fillId="16" borderId="0" xfId="7" applyFont="1" applyFill="1" applyBorder="1"/>
    <xf numFmtId="0" fontId="0" fillId="13" borderId="1" xfId="12" applyFont="1" applyBorder="1"/>
    <xf numFmtId="2" fontId="1" fillId="14" borderId="1" xfId="12" applyNumberFormat="1" applyFill="1" applyBorder="1" applyAlignment="1">
      <alignment horizontal="center"/>
    </xf>
    <xf numFmtId="0" fontId="0" fillId="7" borderId="1" xfId="6" applyFont="1" applyBorder="1" applyAlignment="1">
      <alignment horizontal="center"/>
    </xf>
    <xf numFmtId="0" fontId="0" fillId="10" borderId="1" xfId="9" applyFont="1" applyBorder="1" applyAlignment="1">
      <alignment horizontal="center"/>
    </xf>
    <xf numFmtId="0" fontId="0" fillId="13" borderId="1" xfId="12" applyFont="1" applyBorder="1" applyAlignment="1">
      <alignment horizontal="center"/>
    </xf>
    <xf numFmtId="0" fontId="0" fillId="14" borderId="1" xfId="9" applyFont="1" applyFill="1" applyBorder="1" applyAlignment="1">
      <alignment horizontal="center"/>
    </xf>
    <xf numFmtId="0" fontId="1" fillId="14" borderId="1" xfId="9" applyFill="1" applyBorder="1" applyAlignment="1">
      <alignment horizontal="center" vertical="center"/>
    </xf>
    <xf numFmtId="0" fontId="0" fillId="14" borderId="1" xfId="12" applyFont="1" applyFill="1" applyBorder="1" applyAlignment="1">
      <alignment horizontal="center"/>
    </xf>
    <xf numFmtId="0" fontId="1" fillId="14" borderId="1" xfId="12" applyFill="1" applyBorder="1" applyAlignment="1">
      <alignment horizontal="center" vertical="center"/>
    </xf>
    <xf numFmtId="2" fontId="0" fillId="17" borderId="1" xfId="0" applyNumberFormat="1" applyFont="1" applyFill="1" applyBorder="1" applyAlignment="1">
      <alignment horizontal="center"/>
    </xf>
    <xf numFmtId="2" fontId="0" fillId="14" borderId="1" xfId="0" applyNumberFormat="1" applyFont="1" applyFill="1" applyBorder="1" applyAlignment="1">
      <alignment horizontal="center"/>
    </xf>
    <xf numFmtId="2" fontId="1" fillId="13" borderId="1" xfId="12" applyNumberFormat="1" applyFont="1" applyBorder="1" applyAlignment="1">
      <alignment horizontal="center"/>
    </xf>
    <xf numFmtId="0" fontId="2" fillId="18" borderId="1" xfId="3" applyFont="1" applyFill="1" applyBorder="1" applyAlignment="1">
      <alignment horizontal="center"/>
    </xf>
    <xf numFmtId="2" fontId="0" fillId="18" borderId="1" xfId="0" applyNumberFormat="1" applyFont="1" applyFill="1" applyBorder="1" applyAlignment="1">
      <alignment horizontal="center"/>
    </xf>
    <xf numFmtId="0" fontId="2" fillId="19" borderId="1" xfId="3" applyFont="1" applyFill="1" applyBorder="1" applyAlignment="1">
      <alignment horizontal="center"/>
    </xf>
    <xf numFmtId="2" fontId="0" fillId="19" borderId="1" xfId="0" applyNumberFormat="1" applyFont="1" applyFill="1" applyBorder="1" applyAlignment="1">
      <alignment horizontal="center"/>
    </xf>
    <xf numFmtId="0" fontId="2" fillId="20" borderId="1" xfId="3" applyFont="1" applyFill="1" applyBorder="1" applyAlignment="1">
      <alignment horizontal="center"/>
    </xf>
    <xf numFmtId="2" fontId="0" fillId="20" borderId="1" xfId="0" applyNumberFormat="1" applyFont="1" applyFill="1" applyBorder="1" applyAlignment="1">
      <alignment horizontal="center"/>
    </xf>
    <xf numFmtId="2" fontId="0" fillId="20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center"/>
    </xf>
    <xf numFmtId="2" fontId="0" fillId="18" borderId="1" xfId="0" applyNumberFormat="1" applyFill="1" applyBorder="1" applyAlignment="1">
      <alignment horizontal="center"/>
    </xf>
    <xf numFmtId="0" fontId="0" fillId="16" borderId="0" xfId="0" applyFill="1"/>
    <xf numFmtId="2" fontId="0" fillId="17" borderId="1" xfId="0" applyNumberFormat="1" applyFill="1" applyBorder="1" applyAlignment="1">
      <alignment horizontal="center"/>
    </xf>
    <xf numFmtId="0" fontId="3" fillId="21" borderId="0" xfId="0" applyFont="1" applyFill="1"/>
    <xf numFmtId="2" fontId="3" fillId="21" borderId="0" xfId="0" applyNumberFormat="1" applyFont="1" applyFill="1"/>
    <xf numFmtId="0" fontId="3" fillId="22" borderId="0" xfId="0" applyFont="1" applyFill="1"/>
    <xf numFmtId="2" fontId="3" fillId="22" borderId="0" xfId="0" applyNumberFormat="1" applyFont="1" applyFill="1"/>
    <xf numFmtId="0" fontId="3" fillId="23" borderId="0" xfId="0" applyFont="1" applyFill="1"/>
    <xf numFmtId="2" fontId="3" fillId="23" borderId="0" xfId="0" applyNumberFormat="1" applyFont="1" applyFill="1"/>
    <xf numFmtId="0" fontId="0" fillId="14" borderId="3" xfId="12" applyFont="1" applyFill="1" applyBorder="1" applyAlignment="1">
      <alignment horizontal="center" vertical="center"/>
    </xf>
    <xf numFmtId="0" fontId="0" fillId="14" borderId="2" xfId="12" applyFont="1" applyFill="1" applyBorder="1" applyAlignment="1">
      <alignment horizontal="center" vertical="center"/>
    </xf>
    <xf numFmtId="0" fontId="5" fillId="3" borderId="0" xfId="2" applyFont="1" applyAlignment="1">
      <alignment horizontal="center"/>
    </xf>
    <xf numFmtId="0" fontId="6" fillId="3" borderId="0" xfId="2" applyFont="1" applyAlignment="1">
      <alignment horizontal="center"/>
    </xf>
    <xf numFmtId="0" fontId="5" fillId="6" borderId="0" xfId="5" applyFont="1" applyAlignment="1">
      <alignment horizontal="center"/>
    </xf>
    <xf numFmtId="0" fontId="6" fillId="6" borderId="0" xfId="5" applyFont="1" applyAlignment="1">
      <alignment horizontal="center"/>
    </xf>
    <xf numFmtId="0" fontId="5" fillId="9" borderId="0" xfId="8" applyFont="1" applyAlignment="1">
      <alignment horizontal="center"/>
    </xf>
    <xf numFmtId="0" fontId="6" fillId="9" borderId="0" xfId="8" applyFont="1" applyAlignment="1">
      <alignment horizontal="center"/>
    </xf>
    <xf numFmtId="0" fontId="0" fillId="14" borderId="3" xfId="9" applyFont="1" applyFill="1" applyBorder="1" applyAlignment="1">
      <alignment horizontal="center" vertical="center"/>
    </xf>
    <xf numFmtId="0" fontId="0" fillId="14" borderId="4" xfId="9" applyFont="1" applyFill="1" applyBorder="1" applyAlignment="1">
      <alignment horizontal="center" vertical="center"/>
    </xf>
    <xf numFmtId="0" fontId="0" fillId="14" borderId="2" xfId="9" applyFont="1" applyFill="1" applyBorder="1" applyAlignment="1">
      <alignment horizontal="center" vertical="center"/>
    </xf>
    <xf numFmtId="0" fontId="5" fillId="12" borderId="0" xfId="11" applyFont="1" applyAlignment="1">
      <alignment horizontal="center"/>
    </xf>
    <xf numFmtId="0" fontId="6" fillId="12" borderId="0" xfId="11" applyFont="1" applyAlignment="1">
      <alignment horizontal="center"/>
    </xf>
    <xf numFmtId="0" fontId="5" fillId="16" borderId="0" xfId="2" applyFont="1" applyFill="1" applyAlignment="1"/>
    <xf numFmtId="0" fontId="6" fillId="16" borderId="0" xfId="2" applyFont="1" applyFill="1" applyAlignment="1"/>
    <xf numFmtId="0" fontId="5" fillId="16" borderId="0" xfId="5" applyFont="1" applyFill="1" applyAlignment="1"/>
    <xf numFmtId="0" fontId="6" fillId="16" borderId="0" xfId="5" applyFont="1" applyFill="1" applyAlignment="1"/>
    <xf numFmtId="0" fontId="5" fillId="16" borderId="0" xfId="8" applyFont="1" applyFill="1" applyAlignment="1"/>
    <xf numFmtId="0" fontId="6" fillId="16" borderId="0" xfId="8" applyFont="1" applyFill="1" applyAlignment="1"/>
    <xf numFmtId="0" fontId="5" fillId="16" borderId="0" xfId="11" applyFont="1" applyFill="1" applyAlignment="1"/>
    <xf numFmtId="0" fontId="6" fillId="16" borderId="0" xfId="11" applyFont="1" applyFill="1" applyAlignment="1"/>
    <xf numFmtId="0" fontId="6" fillId="16" borderId="0" xfId="11" applyFont="1" applyFill="1" applyAlignment="1">
      <alignment horizontal="center"/>
    </xf>
  </cellXfs>
  <cellStyles count="13">
    <cellStyle name="40% - Accent1" xfId="2" builtinId="31"/>
    <cellStyle name="40% - Accent2" xfId="5" builtinId="35"/>
    <cellStyle name="40% - Accent4" xfId="8" builtinId="43"/>
    <cellStyle name="40% - Accent6" xfId="11" builtinId="51"/>
    <cellStyle name="60% - Accent1" xfId="3" builtinId="32"/>
    <cellStyle name="60% - Accent2" xfId="6" builtinId="36"/>
    <cellStyle name="60% - Accent4" xfId="9" builtinId="44"/>
    <cellStyle name="60% - Accent6" xfId="12" builtinId="52"/>
    <cellStyle name="Accent1" xfId="1" builtinId="29"/>
    <cellStyle name="Accent2" xfId="4" builtinId="33"/>
    <cellStyle name="Accent4" xfId="7" builtinId="41"/>
    <cellStyle name="Accent6" xfId="10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zoomScaleNormal="100" workbookViewId="0">
      <selection activeCell="G113" sqref="G113"/>
    </sheetView>
  </sheetViews>
  <sheetFormatPr defaultRowHeight="14.4" x14ac:dyDescent="0.3"/>
  <cols>
    <col min="1" max="1" width="35.6640625" bestFit="1" customWidth="1"/>
    <col min="2" max="2" width="9.5546875" customWidth="1"/>
    <col min="3" max="3" width="8" bestFit="1" customWidth="1"/>
    <col min="6" max="6" width="15.88671875" bestFit="1" customWidth="1"/>
    <col min="8" max="8" width="12" bestFit="1" customWidth="1"/>
  </cols>
  <sheetData>
    <row r="1" spans="1:9" x14ac:dyDescent="0.3">
      <c r="A1" t="s">
        <v>14</v>
      </c>
      <c r="B1" t="s">
        <v>16</v>
      </c>
    </row>
    <row r="2" spans="1:9" x14ac:dyDescent="0.3">
      <c r="A2" t="s">
        <v>15</v>
      </c>
      <c r="B2" t="s">
        <v>16</v>
      </c>
    </row>
    <row r="5" spans="1:9" ht="18" x14ac:dyDescent="0.35">
      <c r="A5" s="78" t="s">
        <v>18</v>
      </c>
      <c r="B5" s="78"/>
      <c r="C5" s="78"/>
      <c r="D5" s="78"/>
      <c r="E5" s="78"/>
      <c r="F5" s="89"/>
      <c r="G5" s="89"/>
    </row>
    <row r="6" spans="1:9" ht="15.6" x14ac:dyDescent="0.3">
      <c r="A6" s="79" t="s">
        <v>17</v>
      </c>
      <c r="B6" s="79"/>
      <c r="C6" s="79"/>
      <c r="D6" s="79"/>
      <c r="E6" s="79"/>
      <c r="F6" s="90"/>
      <c r="G6" s="90"/>
    </row>
    <row r="8" spans="1:9" x14ac:dyDescent="0.3">
      <c r="A8" s="15" t="s">
        <v>21</v>
      </c>
      <c r="B8" s="15" t="s">
        <v>0</v>
      </c>
      <c r="C8" s="15" t="s">
        <v>23</v>
      </c>
      <c r="D8" s="15" t="s">
        <v>1</v>
      </c>
      <c r="E8" s="15" t="s">
        <v>83</v>
      </c>
    </row>
    <row r="9" spans="1:9" x14ac:dyDescent="0.3">
      <c r="A9" s="36" t="s">
        <v>19</v>
      </c>
      <c r="B9" s="45" t="s">
        <v>81</v>
      </c>
      <c r="C9" s="11">
        <v>3</v>
      </c>
      <c r="D9" s="13">
        <f>VLOOKUP(B9,Sheet2!C3:D16,2,FALSE)</f>
        <v>0</v>
      </c>
      <c r="E9" s="56">
        <f>PRODUCT(D9,C9)</f>
        <v>0</v>
      </c>
    </row>
    <row r="10" spans="1:9" x14ac:dyDescent="0.3">
      <c r="A10" s="36" t="s">
        <v>64</v>
      </c>
      <c r="B10" s="45" t="s">
        <v>81</v>
      </c>
      <c r="C10" s="11">
        <v>3</v>
      </c>
      <c r="D10" s="13">
        <f>VLOOKUP(B10,Sheet2!$C$3:$D$16,2,FALSE)</f>
        <v>0</v>
      </c>
      <c r="E10" s="56">
        <f t="shared" ref="E10:E15" si="0">PRODUCT(D10,C10)</f>
        <v>0</v>
      </c>
    </row>
    <row r="11" spans="1:9" x14ac:dyDescent="0.3">
      <c r="A11" s="36" t="s">
        <v>65</v>
      </c>
      <c r="B11" s="45" t="s">
        <v>81</v>
      </c>
      <c r="C11" s="11">
        <v>3</v>
      </c>
      <c r="D11" s="13">
        <f>VLOOKUP(B11,Sheet2!$C$3:$D$16,2,FALSE)</f>
        <v>0</v>
      </c>
      <c r="E11" s="56">
        <f t="shared" si="0"/>
        <v>0</v>
      </c>
    </row>
    <row r="12" spans="1:9" x14ac:dyDescent="0.3">
      <c r="A12" s="12" t="s">
        <v>20</v>
      </c>
      <c r="B12" s="45" t="s">
        <v>81</v>
      </c>
      <c r="C12" s="11">
        <v>3</v>
      </c>
      <c r="D12" s="13">
        <f>VLOOKUP(B12,Sheet2!$C$3:$D$16,2,FALSE)</f>
        <v>0</v>
      </c>
      <c r="E12" s="56">
        <f t="shared" si="0"/>
        <v>0</v>
      </c>
    </row>
    <row r="13" spans="1:9" x14ac:dyDescent="0.3">
      <c r="A13" s="12" t="s">
        <v>22</v>
      </c>
      <c r="B13" s="45" t="s">
        <v>81</v>
      </c>
      <c r="C13" s="11">
        <v>2</v>
      </c>
      <c r="D13" s="13">
        <f>VLOOKUP(B13,Sheet2!$C$3:$D$16,2,FALSE)</f>
        <v>0</v>
      </c>
      <c r="E13" s="56">
        <f t="shared" si="0"/>
        <v>0</v>
      </c>
    </row>
    <row r="14" spans="1:9" x14ac:dyDescent="0.3">
      <c r="A14" s="36" t="s">
        <v>66</v>
      </c>
      <c r="B14" s="45" t="s">
        <v>81</v>
      </c>
      <c r="C14" s="11">
        <v>2</v>
      </c>
      <c r="D14" s="13">
        <f>VLOOKUP(B14,Sheet2!$C$3:$D$16,2,FALSE)</f>
        <v>0</v>
      </c>
      <c r="E14" s="56">
        <f t="shared" si="0"/>
        <v>0</v>
      </c>
    </row>
    <row r="15" spans="1:9" x14ac:dyDescent="0.3">
      <c r="A15" s="36" t="s">
        <v>67</v>
      </c>
      <c r="B15" s="45" t="s">
        <v>81</v>
      </c>
      <c r="C15" s="11">
        <v>2</v>
      </c>
      <c r="D15" s="13">
        <f>VLOOKUP(B15,Sheet2!$C$3:$D$16,2,FALSE)</f>
        <v>0</v>
      </c>
      <c r="E15" s="56">
        <f t="shared" si="0"/>
        <v>0</v>
      </c>
      <c r="I15" s="8"/>
    </row>
    <row r="16" spans="1:9" x14ac:dyDescent="0.3">
      <c r="A16" s="3"/>
      <c r="B16" s="15" t="s">
        <v>24</v>
      </c>
      <c r="C16" s="11">
        <f>SUM(C9:C15)</f>
        <v>18</v>
      </c>
      <c r="D16" s="13">
        <f>SUM(D9:D15)</f>
        <v>0</v>
      </c>
      <c r="E16" s="69">
        <f>SUM(E9:E15)</f>
        <v>0</v>
      </c>
    </row>
    <row r="18" spans="1:8" x14ac:dyDescent="0.3">
      <c r="A18" s="14" t="s">
        <v>28</v>
      </c>
      <c r="B18" s="16">
        <f>E16/C16</f>
        <v>0</v>
      </c>
    </row>
    <row r="20" spans="1:8" ht="15.6" x14ac:dyDescent="0.3">
      <c r="A20" s="79" t="s">
        <v>27</v>
      </c>
      <c r="B20" s="79"/>
      <c r="C20" s="79"/>
      <c r="D20" s="79"/>
      <c r="E20" s="79"/>
      <c r="F20" s="90"/>
      <c r="G20" s="90"/>
    </row>
    <row r="22" spans="1:8" x14ac:dyDescent="0.3">
      <c r="A22" s="15" t="s">
        <v>21</v>
      </c>
      <c r="B22" s="15" t="s">
        <v>0</v>
      </c>
      <c r="C22" s="15" t="s">
        <v>23</v>
      </c>
      <c r="D22" s="15" t="s">
        <v>1</v>
      </c>
      <c r="E22" s="15" t="s">
        <v>83</v>
      </c>
    </row>
    <row r="23" spans="1:8" x14ac:dyDescent="0.3">
      <c r="A23" s="36" t="s">
        <v>68</v>
      </c>
      <c r="B23" s="45" t="s">
        <v>81</v>
      </c>
      <c r="C23" s="11">
        <v>3</v>
      </c>
      <c r="D23" s="13">
        <f>VLOOKUP(B23,Sheet2!C3:D16,2,FALSE)</f>
        <v>0</v>
      </c>
      <c r="E23" s="56">
        <f>PRODUCT(D23,C23)</f>
        <v>0</v>
      </c>
    </row>
    <row r="24" spans="1:8" x14ac:dyDescent="0.3">
      <c r="A24" s="36" t="s">
        <v>69</v>
      </c>
      <c r="B24" s="45" t="s">
        <v>81</v>
      </c>
      <c r="C24" s="11">
        <v>3</v>
      </c>
      <c r="D24" s="13">
        <f>VLOOKUP(B24,Sheet2!C3:D16,2,FALSE)</f>
        <v>0</v>
      </c>
      <c r="E24" s="56">
        <f t="shared" ref="E24:E29" si="1">PRODUCT(D24,C24)</f>
        <v>0</v>
      </c>
    </row>
    <row r="25" spans="1:8" x14ac:dyDescent="0.3">
      <c r="A25" s="36" t="s">
        <v>70</v>
      </c>
      <c r="B25" s="45" t="s">
        <v>81</v>
      </c>
      <c r="C25" s="11">
        <v>3</v>
      </c>
      <c r="D25" s="13">
        <f>VLOOKUP(B25,Sheet2!C3:D16,2,FALSE)</f>
        <v>0</v>
      </c>
      <c r="E25" s="56">
        <f t="shared" si="1"/>
        <v>0</v>
      </c>
    </row>
    <row r="26" spans="1:8" x14ac:dyDescent="0.3">
      <c r="A26" s="36" t="s">
        <v>71</v>
      </c>
      <c r="B26" s="45" t="s">
        <v>81</v>
      </c>
      <c r="C26" s="11">
        <v>3</v>
      </c>
      <c r="D26" s="13">
        <f>VLOOKUP(B26,Sheet2!C3:D16,2,FALSE)</f>
        <v>0</v>
      </c>
      <c r="E26" s="56">
        <f t="shared" si="1"/>
        <v>0</v>
      </c>
    </row>
    <row r="27" spans="1:8" x14ac:dyDescent="0.3">
      <c r="A27" s="36" t="s">
        <v>72</v>
      </c>
      <c r="B27" s="45" t="s">
        <v>81</v>
      </c>
      <c r="C27" s="11">
        <v>2</v>
      </c>
      <c r="D27" s="13">
        <f>VLOOKUP(B27,Sheet2!C3:D16,2,FALSE)</f>
        <v>0</v>
      </c>
      <c r="E27" s="56">
        <f t="shared" si="1"/>
        <v>0</v>
      </c>
    </row>
    <row r="28" spans="1:8" x14ac:dyDescent="0.3">
      <c r="A28" s="36" t="s">
        <v>73</v>
      </c>
      <c r="B28" s="45" t="s">
        <v>81</v>
      </c>
      <c r="C28" s="11">
        <v>2</v>
      </c>
      <c r="D28" s="13">
        <f>VLOOKUP(B28,Sheet2!C3:D16,2,FALSE)</f>
        <v>0</v>
      </c>
      <c r="E28" s="56">
        <f t="shared" si="1"/>
        <v>0</v>
      </c>
      <c r="H28" s="8"/>
    </row>
    <row r="29" spans="1:8" x14ac:dyDescent="0.3">
      <c r="A29" s="36" t="s">
        <v>36</v>
      </c>
      <c r="B29" s="45" t="s">
        <v>81</v>
      </c>
      <c r="C29" s="11">
        <v>2</v>
      </c>
      <c r="D29" s="13">
        <f>VLOOKUP(B29,Sheet2!C3:D16,2,FALSE)</f>
        <v>0</v>
      </c>
      <c r="E29" s="56">
        <f t="shared" si="1"/>
        <v>0</v>
      </c>
      <c r="G29" s="8"/>
    </row>
    <row r="30" spans="1:8" x14ac:dyDescent="0.3">
      <c r="B30" s="37" t="s">
        <v>24</v>
      </c>
      <c r="C30" s="38">
        <f>SUM(C23:C29)</f>
        <v>18</v>
      </c>
      <c r="D30" s="39">
        <f>SUM(D23:D29)</f>
        <v>0</v>
      </c>
      <c r="E30" s="69">
        <f>SUM(E23:E29)</f>
        <v>0</v>
      </c>
    </row>
    <row r="32" spans="1:8" x14ac:dyDescent="0.3">
      <c r="A32" s="14" t="s">
        <v>29</v>
      </c>
      <c r="B32" s="16">
        <f>E30/C30</f>
        <v>0</v>
      </c>
    </row>
    <row r="34" spans="1:8" x14ac:dyDescent="0.3">
      <c r="A34" s="70" t="s">
        <v>84</v>
      </c>
      <c r="B34" s="71">
        <f>(E30+E16)/(C16+C30)</f>
        <v>0</v>
      </c>
    </row>
    <row r="38" spans="1:8" ht="18" x14ac:dyDescent="0.35">
      <c r="A38" s="80" t="s">
        <v>30</v>
      </c>
      <c r="B38" s="80"/>
      <c r="C38" s="80"/>
      <c r="D38" s="80"/>
      <c r="E38" s="80"/>
      <c r="F38" s="91"/>
      <c r="G38" s="91"/>
    </row>
    <row r="39" spans="1:8" ht="15.6" x14ac:dyDescent="0.3">
      <c r="A39" s="81" t="s">
        <v>17</v>
      </c>
      <c r="B39" s="81"/>
      <c r="C39" s="81"/>
      <c r="D39" s="81"/>
      <c r="E39" s="81"/>
      <c r="F39" s="92"/>
      <c r="G39" s="92"/>
    </row>
    <row r="41" spans="1:8" x14ac:dyDescent="0.3">
      <c r="A41" s="20" t="s">
        <v>21</v>
      </c>
      <c r="B41" s="20" t="s">
        <v>0</v>
      </c>
      <c r="C41" s="20" t="s">
        <v>23</v>
      </c>
      <c r="D41" s="20" t="s">
        <v>1</v>
      </c>
      <c r="E41" s="59" t="s">
        <v>83</v>
      </c>
    </row>
    <row r="42" spans="1:8" x14ac:dyDescent="0.3">
      <c r="A42" s="18" t="s">
        <v>31</v>
      </c>
      <c r="B42" s="49" t="s">
        <v>81</v>
      </c>
      <c r="C42" s="17">
        <v>3</v>
      </c>
      <c r="D42" s="19">
        <f>VLOOKUP(B42,Sheet2!C3:D16,2,FALSE)</f>
        <v>0</v>
      </c>
      <c r="E42" s="60">
        <f>PRODUCT(D42,C42)</f>
        <v>0</v>
      </c>
    </row>
    <row r="43" spans="1:8" x14ac:dyDescent="0.3">
      <c r="A43" s="18" t="s">
        <v>32</v>
      </c>
      <c r="B43" s="49" t="s">
        <v>81</v>
      </c>
      <c r="C43" s="17">
        <v>3</v>
      </c>
      <c r="D43" s="19">
        <f>VLOOKUP(B43,Sheet2!C3:D16,2,FALSE)</f>
        <v>0</v>
      </c>
      <c r="E43" s="60">
        <f t="shared" ref="E43:E47" si="2">PRODUCT(D43,C43)</f>
        <v>0</v>
      </c>
    </row>
    <row r="44" spans="1:8" x14ac:dyDescent="0.3">
      <c r="A44" s="18" t="s">
        <v>33</v>
      </c>
      <c r="B44" s="49" t="s">
        <v>81</v>
      </c>
      <c r="C44" s="17">
        <v>3</v>
      </c>
      <c r="D44" s="19">
        <f>VLOOKUP(B44,Sheet2!C3:D17,2,FALSE)</f>
        <v>0</v>
      </c>
      <c r="E44" s="60">
        <f t="shared" si="2"/>
        <v>0</v>
      </c>
    </row>
    <row r="45" spans="1:8" x14ac:dyDescent="0.3">
      <c r="A45" s="18" t="s">
        <v>34</v>
      </c>
      <c r="B45" s="49" t="s">
        <v>81</v>
      </c>
      <c r="C45" s="17">
        <v>3</v>
      </c>
      <c r="D45" s="19">
        <f>VLOOKUP(B45,Sheet2!C3:D18,2,FALSE)</f>
        <v>0</v>
      </c>
      <c r="E45" s="60">
        <f t="shared" si="2"/>
        <v>0</v>
      </c>
    </row>
    <row r="46" spans="1:8" x14ac:dyDescent="0.3">
      <c r="A46" s="18" t="s">
        <v>35</v>
      </c>
      <c r="B46" s="49" t="s">
        <v>81</v>
      </c>
      <c r="C46" s="17">
        <v>3</v>
      </c>
      <c r="D46" s="19">
        <f>VLOOKUP(B46,Sheet2!C3:D19,2,FALSE)</f>
        <v>0</v>
      </c>
      <c r="E46" s="60">
        <f t="shared" si="2"/>
        <v>0</v>
      </c>
    </row>
    <row r="47" spans="1:8" x14ac:dyDescent="0.3">
      <c r="A47" s="40" t="s">
        <v>52</v>
      </c>
      <c r="B47" s="49" t="s">
        <v>81</v>
      </c>
      <c r="C47" s="17">
        <v>3</v>
      </c>
      <c r="D47" s="19">
        <f>VLOOKUP(B47,Sheet2!C3:D20,2,FALSE)</f>
        <v>0</v>
      </c>
      <c r="E47" s="60">
        <f t="shared" si="2"/>
        <v>0</v>
      </c>
      <c r="H47" s="8"/>
    </row>
    <row r="48" spans="1:8" x14ac:dyDescent="0.3">
      <c r="B48" s="20" t="s">
        <v>24</v>
      </c>
      <c r="C48" s="17">
        <f>SUM(C42:C47)</f>
        <v>18</v>
      </c>
      <c r="D48" s="19">
        <f>SUM(D42:D47)</f>
        <v>0</v>
      </c>
      <c r="E48" s="67">
        <f>SUM(E42:E47)</f>
        <v>0</v>
      </c>
    </row>
    <row r="50" spans="1:8" x14ac:dyDescent="0.3">
      <c r="A50" s="21" t="s">
        <v>37</v>
      </c>
      <c r="B50" s="22">
        <f>E48/C48</f>
        <v>0</v>
      </c>
    </row>
    <row r="52" spans="1:8" ht="15.6" x14ac:dyDescent="0.3">
      <c r="A52" s="81" t="s">
        <v>27</v>
      </c>
      <c r="B52" s="81"/>
      <c r="C52" s="81"/>
      <c r="D52" s="81"/>
      <c r="E52" s="81"/>
      <c r="F52" s="92"/>
      <c r="G52" s="92"/>
    </row>
    <row r="54" spans="1:8" x14ac:dyDescent="0.3">
      <c r="A54" s="20" t="s">
        <v>21</v>
      </c>
      <c r="B54" s="20" t="s">
        <v>0</v>
      </c>
      <c r="C54" s="20" t="s">
        <v>23</v>
      </c>
      <c r="D54" s="20" t="s">
        <v>1</v>
      </c>
      <c r="E54" s="59" t="s">
        <v>83</v>
      </c>
    </row>
    <row r="55" spans="1:8" x14ac:dyDescent="0.3">
      <c r="A55" s="18" t="s">
        <v>39</v>
      </c>
      <c r="B55" s="49" t="s">
        <v>81</v>
      </c>
      <c r="C55" s="17">
        <v>3</v>
      </c>
      <c r="D55" s="19">
        <f>VLOOKUP(B55,Sheet2!C3:D16,2,FALSE)</f>
        <v>0</v>
      </c>
      <c r="E55" s="60">
        <f>PRODUCT(D55,C55)</f>
        <v>0</v>
      </c>
    </row>
    <row r="56" spans="1:8" x14ac:dyDescent="0.3">
      <c r="A56" s="18" t="s">
        <v>40</v>
      </c>
      <c r="B56" s="49" t="s">
        <v>81</v>
      </c>
      <c r="C56" s="17">
        <v>4</v>
      </c>
      <c r="D56" s="19">
        <f>VLOOKUP(B56,Sheet2!C3:D16,2,FALSE)</f>
        <v>0</v>
      </c>
      <c r="E56" s="60">
        <f t="shared" ref="E56:E61" si="3">PRODUCT(D56,C56)</f>
        <v>0</v>
      </c>
    </row>
    <row r="57" spans="1:8" x14ac:dyDescent="0.3">
      <c r="A57" s="18" t="s">
        <v>41</v>
      </c>
      <c r="B57" s="49" t="s">
        <v>81</v>
      </c>
      <c r="C57" s="17">
        <v>3</v>
      </c>
      <c r="D57" s="19">
        <f>VLOOKUP(B57,Sheet2!C3:D17,2,FALSE)</f>
        <v>0</v>
      </c>
      <c r="E57" s="60">
        <f t="shared" si="3"/>
        <v>0</v>
      </c>
    </row>
    <row r="58" spans="1:8" x14ac:dyDescent="0.3">
      <c r="A58" s="18" t="s">
        <v>42</v>
      </c>
      <c r="B58" s="49" t="s">
        <v>81</v>
      </c>
      <c r="C58" s="17">
        <v>3</v>
      </c>
      <c r="D58" s="19">
        <f>VLOOKUP(B58,Sheet2!C3:D18,2,FALSE)</f>
        <v>0</v>
      </c>
      <c r="E58" s="60">
        <f t="shared" si="3"/>
        <v>0</v>
      </c>
    </row>
    <row r="59" spans="1:8" x14ac:dyDescent="0.3">
      <c r="A59" s="18" t="s">
        <v>43</v>
      </c>
      <c r="B59" s="49" t="s">
        <v>81</v>
      </c>
      <c r="C59" s="17">
        <v>2</v>
      </c>
      <c r="D59" s="19">
        <f>VLOOKUP(B59,Sheet2!C3:D19,2,FALSE)</f>
        <v>0</v>
      </c>
      <c r="E59" s="60">
        <f t="shared" si="3"/>
        <v>0</v>
      </c>
    </row>
    <row r="60" spans="1:8" x14ac:dyDescent="0.3">
      <c r="A60" s="18" t="s">
        <v>44</v>
      </c>
      <c r="B60" s="49" t="s">
        <v>81</v>
      </c>
      <c r="C60" s="17">
        <v>2</v>
      </c>
      <c r="D60" s="19">
        <f>VLOOKUP(B60,Sheet2!C3:D21,2,FALSE)</f>
        <v>0</v>
      </c>
      <c r="E60" s="60">
        <f t="shared" si="3"/>
        <v>0</v>
      </c>
      <c r="G60" s="7"/>
    </row>
    <row r="61" spans="1:8" x14ac:dyDescent="0.3">
      <c r="A61" s="18" t="s">
        <v>45</v>
      </c>
      <c r="B61" s="49" t="s">
        <v>81</v>
      </c>
      <c r="C61" s="17">
        <v>1</v>
      </c>
      <c r="D61" s="19">
        <f>VLOOKUP(B61,Sheet2!C3:D22,2,FALSE)</f>
        <v>0</v>
      </c>
      <c r="E61" s="60">
        <f t="shared" si="3"/>
        <v>0</v>
      </c>
      <c r="H61" s="8"/>
    </row>
    <row r="62" spans="1:8" x14ac:dyDescent="0.3">
      <c r="B62" s="20" t="s">
        <v>24</v>
      </c>
      <c r="C62" s="17">
        <f>SUM(C55:C61)</f>
        <v>18</v>
      </c>
      <c r="D62" s="19">
        <f>SUM(D55:D61)</f>
        <v>0</v>
      </c>
      <c r="E62" s="67">
        <f>SUM(E55:E61)</f>
        <v>0</v>
      </c>
    </row>
    <row r="64" spans="1:8" x14ac:dyDescent="0.3">
      <c r="A64" s="21" t="s">
        <v>38</v>
      </c>
      <c r="B64" s="22">
        <f>E62/C62</f>
        <v>0</v>
      </c>
    </row>
    <row r="66" spans="1:7" x14ac:dyDescent="0.3">
      <c r="A66" s="72" t="s">
        <v>85</v>
      </c>
      <c r="B66" s="73">
        <f>(E62+E48+E30+E16)/(C16+C30+C48+C62)</f>
        <v>0</v>
      </c>
    </row>
    <row r="70" spans="1:7" ht="18" x14ac:dyDescent="0.35">
      <c r="A70" s="82" t="s">
        <v>46</v>
      </c>
      <c r="B70" s="82"/>
      <c r="C70" s="82"/>
      <c r="D70" s="82"/>
      <c r="E70" s="82"/>
      <c r="F70" s="93"/>
      <c r="G70" s="93"/>
    </row>
    <row r="71" spans="1:7" ht="15.6" x14ac:dyDescent="0.3">
      <c r="A71" s="83" t="s">
        <v>17</v>
      </c>
      <c r="B71" s="83"/>
      <c r="C71" s="83"/>
      <c r="D71" s="83"/>
      <c r="E71" s="83"/>
      <c r="F71" s="94"/>
      <c r="G71" s="94"/>
    </row>
    <row r="73" spans="1:7" x14ac:dyDescent="0.3">
      <c r="A73" s="32" t="s">
        <v>21</v>
      </c>
      <c r="B73" s="32" t="s">
        <v>0</v>
      </c>
      <c r="C73" s="32" t="s">
        <v>23</v>
      </c>
      <c r="D73" s="32" t="s">
        <v>1</v>
      </c>
      <c r="E73" s="61" t="s">
        <v>83</v>
      </c>
    </row>
    <row r="74" spans="1:7" x14ac:dyDescent="0.3">
      <c r="A74" s="41" t="s">
        <v>74</v>
      </c>
      <c r="B74" s="50" t="s">
        <v>81</v>
      </c>
      <c r="C74" s="29">
        <v>3</v>
      </c>
      <c r="D74" s="31">
        <f>VLOOKUP(B74,Sheet2!C3:D16,2,FALSE)</f>
        <v>0</v>
      </c>
      <c r="E74" s="62">
        <f>PRODUCT(D74,C74)</f>
        <v>0</v>
      </c>
    </row>
    <row r="75" spans="1:7" x14ac:dyDescent="0.3">
      <c r="A75" s="41" t="s">
        <v>49</v>
      </c>
      <c r="B75" s="50" t="s">
        <v>81</v>
      </c>
      <c r="C75" s="29">
        <v>4</v>
      </c>
      <c r="D75" s="31">
        <f>VLOOKUP(B75,Sheet2!C3:D16,2,FALSE)</f>
        <v>0</v>
      </c>
      <c r="E75" s="62">
        <f t="shared" ref="E75:E81" si="4">PRODUCT(D75,C75)</f>
        <v>0</v>
      </c>
    </row>
    <row r="76" spans="1:7" x14ac:dyDescent="0.3">
      <c r="A76" s="41" t="s">
        <v>75</v>
      </c>
      <c r="B76" s="50" t="s">
        <v>81</v>
      </c>
      <c r="C76" s="29">
        <v>3</v>
      </c>
      <c r="D76" s="31">
        <f>VLOOKUP(B76,Sheet2!C3:D18,2,FALSE)</f>
        <v>0</v>
      </c>
      <c r="E76" s="62">
        <f t="shared" si="4"/>
        <v>0</v>
      </c>
    </row>
    <row r="77" spans="1:7" x14ac:dyDescent="0.3">
      <c r="A77" s="30" t="s">
        <v>50</v>
      </c>
      <c r="B77" s="50" t="s">
        <v>81</v>
      </c>
      <c r="C77" s="29">
        <v>2</v>
      </c>
      <c r="D77" s="31">
        <f>VLOOKUP(B77,Sheet2!C3:D19,2,FALSE)</f>
        <v>0</v>
      </c>
      <c r="E77" s="62">
        <f t="shared" si="4"/>
        <v>0</v>
      </c>
    </row>
    <row r="78" spans="1:7" x14ac:dyDescent="0.3">
      <c r="A78" s="30" t="s">
        <v>51</v>
      </c>
      <c r="B78" s="50" t="s">
        <v>81</v>
      </c>
      <c r="C78" s="29">
        <v>1</v>
      </c>
      <c r="D78" s="31">
        <f>VLOOKUP(B78,Sheet2!C3:D20,2,FALSE)</f>
        <v>0</v>
      </c>
      <c r="E78" s="62">
        <f t="shared" si="4"/>
        <v>0</v>
      </c>
    </row>
    <row r="79" spans="1:7" x14ac:dyDescent="0.3">
      <c r="A79" s="41" t="s">
        <v>48</v>
      </c>
      <c r="B79" s="50" t="s">
        <v>81</v>
      </c>
      <c r="C79" s="29">
        <v>2</v>
      </c>
      <c r="D79" s="31">
        <f>VLOOKUP(B79,Sheet2!C3:D21,2,FALSE)</f>
        <v>0</v>
      </c>
      <c r="E79" s="62">
        <f t="shared" si="4"/>
        <v>0</v>
      </c>
    </row>
    <row r="80" spans="1:7" x14ac:dyDescent="0.3">
      <c r="A80" s="41" t="s">
        <v>76</v>
      </c>
      <c r="B80" s="50" t="s">
        <v>81</v>
      </c>
      <c r="C80" s="29">
        <v>2</v>
      </c>
      <c r="D80" s="31">
        <f>VLOOKUP(B80,Sheet2!C3:D22,2,FALSE)</f>
        <v>0</v>
      </c>
      <c r="E80" s="62">
        <f t="shared" si="4"/>
        <v>0</v>
      </c>
    </row>
    <row r="81" spans="1:8" x14ac:dyDescent="0.3">
      <c r="A81" s="41" t="s">
        <v>77</v>
      </c>
      <c r="B81" s="50" t="s">
        <v>81</v>
      </c>
      <c r="C81" s="29">
        <v>1</v>
      </c>
      <c r="D81" s="31">
        <f>VLOOKUP(B81,Sheet2!C3:D23,2,FALSE)</f>
        <v>0</v>
      </c>
      <c r="E81" s="62">
        <f t="shared" si="4"/>
        <v>0</v>
      </c>
      <c r="H81" s="8"/>
    </row>
    <row r="82" spans="1:8" x14ac:dyDescent="0.3">
      <c r="B82" s="42" t="s">
        <v>24</v>
      </c>
      <c r="C82" s="43">
        <f>SUM(C74:C81)</f>
        <v>18</v>
      </c>
      <c r="D82" s="44">
        <f>SUM(D74:D81)</f>
        <v>0</v>
      </c>
      <c r="E82" s="66">
        <f>SUM(E74:E81)</f>
        <v>0</v>
      </c>
      <c r="G82" s="7"/>
    </row>
    <row r="83" spans="1:8" x14ac:dyDescent="0.3">
      <c r="G83" s="7"/>
    </row>
    <row r="84" spans="1:8" x14ac:dyDescent="0.3">
      <c r="A84" s="34" t="s">
        <v>53</v>
      </c>
      <c r="B84" s="35">
        <f>E82/C82</f>
        <v>0</v>
      </c>
    </row>
    <row r="86" spans="1:8" ht="15.6" x14ac:dyDescent="0.3">
      <c r="A86" s="83" t="s">
        <v>27</v>
      </c>
      <c r="B86" s="83"/>
      <c r="C86" s="83"/>
      <c r="D86" s="83"/>
      <c r="E86" s="83"/>
      <c r="F86" s="94"/>
      <c r="G86" s="94"/>
    </row>
    <row r="88" spans="1:8" x14ac:dyDescent="0.3">
      <c r="A88" s="32" t="s">
        <v>21</v>
      </c>
      <c r="B88" s="32" t="s">
        <v>0</v>
      </c>
      <c r="C88" s="32" t="s">
        <v>23</v>
      </c>
      <c r="D88" s="32" t="s">
        <v>1</v>
      </c>
      <c r="E88" s="61" t="s">
        <v>83</v>
      </c>
    </row>
    <row r="89" spans="1:8" x14ac:dyDescent="0.3">
      <c r="A89" s="41" t="s">
        <v>47</v>
      </c>
      <c r="B89" s="50" t="s">
        <v>81</v>
      </c>
      <c r="C89" s="29">
        <v>3</v>
      </c>
      <c r="D89" s="31">
        <f>VLOOKUP(B89,Sheet2!C3:D16,2,FALSE)</f>
        <v>0</v>
      </c>
      <c r="E89" s="62">
        <f>PRODUCT(D89,C89)</f>
        <v>0</v>
      </c>
    </row>
    <row r="90" spans="1:8" x14ac:dyDescent="0.3">
      <c r="A90" s="41" t="s">
        <v>78</v>
      </c>
      <c r="B90" s="50" t="s">
        <v>81</v>
      </c>
      <c r="C90" s="29">
        <v>2</v>
      </c>
      <c r="D90" s="31">
        <f>VLOOKUP(B90,Sheet2!C3:D16,2,FALSE)</f>
        <v>0</v>
      </c>
      <c r="E90" s="62">
        <f t="shared" ref="E90:E95" si="5">PRODUCT(D90,C90)</f>
        <v>0</v>
      </c>
    </row>
    <row r="91" spans="1:8" x14ac:dyDescent="0.3">
      <c r="A91" s="41" t="s">
        <v>54</v>
      </c>
      <c r="B91" s="50" t="s">
        <v>81</v>
      </c>
      <c r="C91" s="29">
        <v>1</v>
      </c>
      <c r="D91" s="31">
        <f>VLOOKUP(B91,Sheet2!C3:D17,2,FALSE)</f>
        <v>0</v>
      </c>
      <c r="E91" s="62">
        <f t="shared" si="5"/>
        <v>0</v>
      </c>
    </row>
    <row r="92" spans="1:8" x14ac:dyDescent="0.3">
      <c r="A92" s="41" t="s">
        <v>55</v>
      </c>
      <c r="B92" s="50" t="s">
        <v>81</v>
      </c>
      <c r="C92" s="29">
        <v>2</v>
      </c>
      <c r="D92" s="31">
        <f>VLOOKUP(B92,Sheet2!C3:D18,2,FALSE)</f>
        <v>0</v>
      </c>
      <c r="E92" s="62">
        <f t="shared" si="5"/>
        <v>0</v>
      </c>
    </row>
    <row r="93" spans="1:8" x14ac:dyDescent="0.3">
      <c r="A93" s="84" t="s">
        <v>82</v>
      </c>
      <c r="B93" s="52" t="s">
        <v>81</v>
      </c>
      <c r="C93" s="53">
        <v>3</v>
      </c>
      <c r="D93" s="33">
        <f>VLOOKUP(B93,Sheet2!C3:D19,2,FALSE)</f>
        <v>0</v>
      </c>
      <c r="E93" s="57">
        <f t="shared" si="5"/>
        <v>0</v>
      </c>
    </row>
    <row r="94" spans="1:8" x14ac:dyDescent="0.3">
      <c r="A94" s="85"/>
      <c r="B94" s="52" t="s">
        <v>81</v>
      </c>
      <c r="C94" s="53">
        <v>3</v>
      </c>
      <c r="D94" s="33">
        <f>VLOOKUP(B94,Sheet2!C3:D20,2,FALSE)</f>
        <v>0</v>
      </c>
      <c r="E94" s="57">
        <f t="shared" si="5"/>
        <v>0</v>
      </c>
    </row>
    <row r="95" spans="1:8" x14ac:dyDescent="0.3">
      <c r="A95" s="86"/>
      <c r="B95" s="52" t="s">
        <v>81</v>
      </c>
      <c r="C95" s="53">
        <v>3</v>
      </c>
      <c r="D95" s="33">
        <f>VLOOKUP(B95,Sheet2!C3:D21,2,FALSE)</f>
        <v>0</v>
      </c>
      <c r="E95" s="57">
        <f t="shared" si="5"/>
        <v>0</v>
      </c>
      <c r="H95" s="8"/>
    </row>
    <row r="96" spans="1:8" x14ac:dyDescent="0.3">
      <c r="B96" s="32" t="s">
        <v>24</v>
      </c>
      <c r="C96" s="29">
        <f>SUM(C89:C92,C93:C95)</f>
        <v>17</v>
      </c>
      <c r="D96" s="31">
        <f>SUM(D89:D92,D93:D95)</f>
        <v>0</v>
      </c>
      <c r="E96" s="66">
        <f>SUM(E89:E95)</f>
        <v>0</v>
      </c>
      <c r="G96" s="7"/>
    </row>
    <row r="97" spans="1:8" x14ac:dyDescent="0.3">
      <c r="A97" s="46"/>
      <c r="B97" s="46"/>
      <c r="G97" s="7"/>
    </row>
    <row r="98" spans="1:8" x14ac:dyDescent="0.3">
      <c r="A98" s="34" t="s">
        <v>56</v>
      </c>
      <c r="B98" s="35">
        <f>E96/C96</f>
        <v>0</v>
      </c>
    </row>
    <row r="100" spans="1:8" x14ac:dyDescent="0.3">
      <c r="A100" s="74" t="s">
        <v>86</v>
      </c>
      <c r="B100" s="75">
        <f>(E96+E82+E62+E48+E30+E16)/(C16+C30+C48+C62+C82+C96)</f>
        <v>0</v>
      </c>
    </row>
    <row r="104" spans="1:8" ht="18" customHeight="1" x14ac:dyDescent="0.35">
      <c r="A104" s="87" t="s">
        <v>57</v>
      </c>
      <c r="B104" s="87"/>
      <c r="C104" s="87"/>
      <c r="D104" s="87"/>
      <c r="E104" s="87"/>
      <c r="F104" s="95"/>
      <c r="G104" s="95"/>
    </row>
    <row r="105" spans="1:8" ht="15.6" customHeight="1" x14ac:dyDescent="0.3">
      <c r="A105" s="88" t="s">
        <v>17</v>
      </c>
      <c r="B105" s="88"/>
      <c r="C105" s="88"/>
      <c r="D105" s="88"/>
      <c r="E105" s="88"/>
      <c r="F105" s="96"/>
      <c r="G105" s="96"/>
    </row>
    <row r="107" spans="1:8" x14ac:dyDescent="0.3">
      <c r="A107" s="26" t="s">
        <v>21</v>
      </c>
      <c r="B107" s="26" t="s">
        <v>0</v>
      </c>
      <c r="C107" s="26" t="s">
        <v>23</v>
      </c>
      <c r="D107" s="26" t="s">
        <v>1</v>
      </c>
      <c r="E107" s="63" t="s">
        <v>83</v>
      </c>
    </row>
    <row r="108" spans="1:8" x14ac:dyDescent="0.3">
      <c r="A108" s="24" t="s">
        <v>59</v>
      </c>
      <c r="B108" s="51" t="s">
        <v>81</v>
      </c>
      <c r="C108" s="23">
        <v>8</v>
      </c>
      <c r="D108" s="25">
        <f>VLOOKUP(B108,Sheet2!C3:D16,2,FALSE)</f>
        <v>0</v>
      </c>
      <c r="E108" s="64">
        <f>PRODUCT(D108,C108)</f>
        <v>0</v>
      </c>
    </row>
    <row r="109" spans="1:8" x14ac:dyDescent="0.3">
      <c r="A109" s="24" t="s">
        <v>58</v>
      </c>
      <c r="B109" s="51" t="s">
        <v>81</v>
      </c>
      <c r="C109" s="23">
        <v>4</v>
      </c>
      <c r="D109" s="25">
        <f>VLOOKUP(B109,Sheet2!C3:D16,2,FALSE)</f>
        <v>0</v>
      </c>
      <c r="E109" s="64">
        <f t="shared" ref="E109" si="6">PRODUCT(D109,C109)</f>
        <v>0</v>
      </c>
      <c r="H109" s="8"/>
    </row>
    <row r="110" spans="1:8" x14ac:dyDescent="0.3">
      <c r="B110" s="26" t="s">
        <v>24</v>
      </c>
      <c r="C110" s="23">
        <f>SUM(C108:C109)</f>
        <v>12</v>
      </c>
      <c r="D110" s="25">
        <f>SUM(D108:D109)</f>
        <v>0</v>
      </c>
      <c r="E110" s="65">
        <f>SUM(E103:E109)</f>
        <v>0</v>
      </c>
    </row>
    <row r="112" spans="1:8" x14ac:dyDescent="0.3">
      <c r="A112" s="27" t="s">
        <v>60</v>
      </c>
      <c r="B112" s="28">
        <f>E110/C110</f>
        <v>0</v>
      </c>
    </row>
    <row r="114" spans="1:8" ht="15.6" x14ac:dyDescent="0.3">
      <c r="A114" s="88" t="s">
        <v>27</v>
      </c>
      <c r="B114" s="88"/>
      <c r="C114" s="88"/>
      <c r="D114" s="88"/>
      <c r="E114" s="88"/>
      <c r="F114" s="97"/>
      <c r="G114" s="97"/>
    </row>
    <row r="116" spans="1:8" x14ac:dyDescent="0.3">
      <c r="A116" s="26" t="s">
        <v>21</v>
      </c>
      <c r="B116" s="26" t="s">
        <v>0</v>
      </c>
      <c r="C116" s="26" t="s">
        <v>23</v>
      </c>
      <c r="D116" s="26" t="s">
        <v>1</v>
      </c>
      <c r="E116" s="63" t="s">
        <v>83</v>
      </c>
    </row>
    <row r="117" spans="1:8" x14ac:dyDescent="0.3">
      <c r="A117" s="24" t="s">
        <v>61</v>
      </c>
      <c r="B117" s="51" t="s">
        <v>81</v>
      </c>
      <c r="C117" s="23">
        <v>4</v>
      </c>
      <c r="D117" s="58">
        <f>VLOOKUP(B117,Sheet2!C3:D16,2,FALSE)</f>
        <v>0</v>
      </c>
      <c r="E117" s="64">
        <f>PRODUCT(D117,C117)</f>
        <v>0</v>
      </c>
    </row>
    <row r="118" spans="1:8" x14ac:dyDescent="0.3">
      <c r="A118" s="47" t="s">
        <v>79</v>
      </c>
      <c r="B118" s="51" t="s">
        <v>81</v>
      </c>
      <c r="C118" s="23">
        <v>2</v>
      </c>
      <c r="D118" s="25">
        <f>VLOOKUP(B118,Sheet2!C3:D16,2,FALSE)</f>
        <v>0</v>
      </c>
      <c r="E118" s="64">
        <f t="shared" ref="E118:E119" si="7">PRODUCT(D118,C118)</f>
        <v>0</v>
      </c>
    </row>
    <row r="119" spans="1:8" x14ac:dyDescent="0.3">
      <c r="A119" s="76" t="s">
        <v>80</v>
      </c>
      <c r="B119" s="54" t="s">
        <v>81</v>
      </c>
      <c r="C119" s="55">
        <v>3</v>
      </c>
      <c r="D119" s="48">
        <f>VLOOKUP(B119,Sheet2!C3:D24,2,FALSE)</f>
        <v>0</v>
      </c>
      <c r="E119" s="57">
        <f t="shared" si="7"/>
        <v>0</v>
      </c>
      <c r="G119" s="8"/>
    </row>
    <row r="120" spans="1:8" x14ac:dyDescent="0.3">
      <c r="A120" s="77"/>
      <c r="B120" s="54" t="s">
        <v>81</v>
      </c>
      <c r="C120" s="55">
        <v>3</v>
      </c>
      <c r="D120" s="48">
        <f>VLOOKUP(B120,Sheet2!C3:D25,2,FALSE)</f>
        <v>0</v>
      </c>
      <c r="E120" s="57">
        <f>PRODUCT(D120,C120)</f>
        <v>0</v>
      </c>
      <c r="H120" s="8"/>
    </row>
    <row r="121" spans="1:8" x14ac:dyDescent="0.3">
      <c r="B121" s="26" t="s">
        <v>24</v>
      </c>
      <c r="C121" s="23">
        <f>SUM(C117:C118,C119:C120)</f>
        <v>12</v>
      </c>
      <c r="D121" s="25">
        <f>SUM(D117:D120)</f>
        <v>0</v>
      </c>
      <c r="E121" s="65">
        <f>SUM(E114:E120)</f>
        <v>0</v>
      </c>
      <c r="G121" s="7"/>
    </row>
    <row r="122" spans="1:8" x14ac:dyDescent="0.3">
      <c r="E122" s="68"/>
      <c r="G122" s="7"/>
    </row>
    <row r="123" spans="1:8" x14ac:dyDescent="0.3">
      <c r="A123" s="27" t="s">
        <v>62</v>
      </c>
      <c r="B123" s="28">
        <f>E121/C121</f>
        <v>0</v>
      </c>
    </row>
    <row r="127" spans="1:8" x14ac:dyDescent="0.3">
      <c r="A127" s="9" t="s">
        <v>63</v>
      </c>
      <c r="B127" s="10">
        <f>(E16+E30+E48+E62+E82+E96+E110+E121)/(C16+C30+C48+C62+C82+C96+C110+C121)</f>
        <v>0</v>
      </c>
    </row>
  </sheetData>
  <mergeCells count="14">
    <mergeCell ref="A86:E86"/>
    <mergeCell ref="A104:E104"/>
    <mergeCell ref="A105:E105"/>
    <mergeCell ref="A114:E114"/>
    <mergeCell ref="A38:E38"/>
    <mergeCell ref="A39:E39"/>
    <mergeCell ref="A52:E52"/>
    <mergeCell ref="A70:E70"/>
    <mergeCell ref="A71:E71"/>
    <mergeCell ref="A119:A120"/>
    <mergeCell ref="A93:A95"/>
    <mergeCell ref="A5:E5"/>
    <mergeCell ref="A6:E6"/>
    <mergeCell ref="A20:E2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8"/>
  <sheetViews>
    <sheetView topLeftCell="B1" zoomScaleNormal="100" workbookViewId="0">
      <selection activeCell="D17" sqref="D17"/>
    </sheetView>
  </sheetViews>
  <sheetFormatPr defaultRowHeight="14.4" x14ac:dyDescent="0.3"/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x14ac:dyDescent="0.3">
      <c r="A2" s="3"/>
      <c r="B2" s="6"/>
      <c r="C2" s="1" t="s">
        <v>0</v>
      </c>
      <c r="D2" s="1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4"/>
      <c r="AG2" s="4"/>
      <c r="AH2" s="3"/>
      <c r="AI2" s="3"/>
      <c r="AJ2" s="3"/>
      <c r="AK2" s="3"/>
    </row>
    <row r="3" spans="1:37" x14ac:dyDescent="0.3">
      <c r="A3" s="3"/>
      <c r="B3" s="4"/>
      <c r="C3" s="1" t="s">
        <v>2</v>
      </c>
      <c r="D3" s="2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  <c r="AH3" s="3"/>
      <c r="AI3" s="3"/>
      <c r="AJ3" s="3"/>
      <c r="AK3" s="3"/>
    </row>
    <row r="4" spans="1:37" x14ac:dyDescent="0.3">
      <c r="A4" s="3"/>
      <c r="B4" s="4"/>
      <c r="C4" s="1" t="s">
        <v>4</v>
      </c>
      <c r="D4" s="2">
        <v>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/>
      <c r="AH4" s="3"/>
      <c r="AI4" s="3"/>
      <c r="AJ4" s="3"/>
      <c r="AK4" s="3"/>
    </row>
    <row r="5" spans="1:37" x14ac:dyDescent="0.3">
      <c r="A5" s="3"/>
      <c r="B5" s="4"/>
      <c r="C5" s="1" t="s">
        <v>3</v>
      </c>
      <c r="D5" s="2">
        <v>3.67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5"/>
      <c r="AH5" s="3"/>
      <c r="AI5" s="3"/>
      <c r="AJ5" s="3"/>
      <c r="AK5" s="3"/>
    </row>
    <row r="6" spans="1:37" x14ac:dyDescent="0.3">
      <c r="A6" s="3"/>
      <c r="B6" s="4"/>
      <c r="C6" s="1" t="s">
        <v>5</v>
      </c>
      <c r="D6" s="2">
        <v>3.33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H6" s="3"/>
      <c r="AI6" s="3"/>
      <c r="AJ6" s="3"/>
      <c r="AK6" s="3"/>
    </row>
    <row r="7" spans="1:37" x14ac:dyDescent="0.3">
      <c r="A7" s="3"/>
      <c r="B7" s="4"/>
      <c r="C7" s="1" t="s">
        <v>6</v>
      </c>
      <c r="D7" s="2">
        <v>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5"/>
      <c r="AH7" s="3"/>
      <c r="AI7" s="3"/>
      <c r="AJ7" s="3"/>
      <c r="AK7" s="3"/>
    </row>
    <row r="8" spans="1:37" x14ac:dyDescent="0.3">
      <c r="A8" s="3"/>
      <c r="B8" s="4"/>
      <c r="C8" s="1" t="s">
        <v>7</v>
      </c>
      <c r="D8" s="2">
        <v>2.67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5"/>
      <c r="AH8" s="3"/>
      <c r="AI8" s="3"/>
      <c r="AJ8" s="3"/>
      <c r="AK8" s="3"/>
    </row>
    <row r="9" spans="1:37" x14ac:dyDescent="0.3">
      <c r="A9" s="3"/>
      <c r="B9" s="4"/>
      <c r="C9" s="1" t="s">
        <v>8</v>
      </c>
      <c r="D9" s="2">
        <v>2.33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"/>
      <c r="AH9" s="3"/>
      <c r="AI9" s="3"/>
      <c r="AJ9" s="3"/>
      <c r="AK9" s="3"/>
    </row>
    <row r="10" spans="1:37" x14ac:dyDescent="0.3">
      <c r="A10" s="3"/>
      <c r="B10" s="4"/>
      <c r="C10" s="1" t="s">
        <v>25</v>
      </c>
      <c r="D10" s="2">
        <v>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/>
      <c r="AH10" s="3"/>
      <c r="AI10" s="3"/>
      <c r="AJ10" s="3"/>
      <c r="AK10" s="3"/>
    </row>
    <row r="11" spans="1:37" x14ac:dyDescent="0.3">
      <c r="A11" s="3"/>
      <c r="B11" s="4"/>
      <c r="C11" s="1" t="s">
        <v>9</v>
      </c>
      <c r="D11" s="2">
        <v>1.67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5"/>
      <c r="AH11" s="3"/>
      <c r="AI11" s="3"/>
      <c r="AJ11" s="3"/>
      <c r="AK11" s="3"/>
    </row>
    <row r="12" spans="1:37" x14ac:dyDescent="0.3">
      <c r="A12" s="3"/>
      <c r="B12" s="4"/>
      <c r="C12" s="1" t="s">
        <v>10</v>
      </c>
      <c r="D12" s="2">
        <v>1.33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5"/>
      <c r="AH12" s="3"/>
      <c r="AI12" s="3"/>
      <c r="AJ12" s="3"/>
      <c r="AK12" s="3"/>
    </row>
    <row r="13" spans="1:37" x14ac:dyDescent="0.3">
      <c r="A13" s="3"/>
      <c r="B13" s="4"/>
      <c r="C13" s="1" t="s">
        <v>11</v>
      </c>
      <c r="D13" s="2">
        <v>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3"/>
      <c r="AI13" s="3"/>
      <c r="AJ13" s="3"/>
      <c r="AK13" s="3"/>
    </row>
    <row r="14" spans="1:37" x14ac:dyDescent="0.3">
      <c r="A14" s="3"/>
      <c r="B14" s="4"/>
      <c r="C14" s="1" t="s">
        <v>12</v>
      </c>
      <c r="D14" s="2">
        <v>0.67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  <c r="AH14" s="3"/>
      <c r="AI14" s="3"/>
      <c r="AJ14" s="3"/>
      <c r="AK14" s="3"/>
    </row>
    <row r="15" spans="1:37" x14ac:dyDescent="0.3">
      <c r="A15" s="3"/>
      <c r="B15" s="4"/>
      <c r="C15" s="1" t="s">
        <v>13</v>
      </c>
      <c r="D15" s="2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5"/>
      <c r="AH15" s="3"/>
      <c r="AI15" s="3"/>
      <c r="AJ15" s="3"/>
      <c r="AK15" s="3"/>
    </row>
    <row r="16" spans="1:37" x14ac:dyDescent="0.3">
      <c r="A16" s="3"/>
      <c r="B16" s="3"/>
      <c r="C16" s="1" t="s">
        <v>81</v>
      </c>
      <c r="D16" s="1"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2018-09-17T10:38:35Z</dcterms:created>
  <dcterms:modified xsi:type="dcterms:W3CDTF">2018-09-30T12:29:16Z</dcterms:modified>
</cp:coreProperties>
</file>