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E144" i="1" s="1"/>
  <c r="D145" i="1"/>
  <c r="E145" i="1" s="1"/>
  <c r="C146" i="1"/>
  <c r="E146" i="1" l="1"/>
  <c r="B148" i="1" s="1"/>
  <c r="D146" i="1"/>
  <c r="C157" i="1"/>
  <c r="D155" i="1" l="1"/>
  <c r="E155" i="1" s="1"/>
  <c r="D117" i="1"/>
  <c r="E117" i="1" s="1"/>
  <c r="D118" i="1"/>
  <c r="E118" i="1" s="1"/>
  <c r="D119" i="1"/>
  <c r="E119" i="1" s="1"/>
  <c r="C120" i="1" l="1"/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E16" i="1" l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53" i="1"/>
  <c r="E53" i="1" s="1"/>
  <c r="D52" i="1"/>
  <c r="E52" i="1" s="1"/>
  <c r="D65" i="1"/>
  <c r="E65" i="1" s="1"/>
  <c r="D98" i="1"/>
  <c r="E98" i="1" s="1"/>
  <c r="D113" i="1"/>
  <c r="E113" i="1" s="1"/>
  <c r="D153" i="1"/>
  <c r="E153" i="1" s="1"/>
  <c r="D156" i="1" l="1"/>
  <c r="E156" i="1" s="1"/>
  <c r="D116" i="1"/>
  <c r="E116" i="1" s="1"/>
  <c r="C72" i="1"/>
  <c r="C58" i="1"/>
  <c r="D105" i="1"/>
  <c r="E105" i="1" s="1"/>
  <c r="C106" i="1"/>
  <c r="D29" i="1"/>
  <c r="E29" i="1" s="1"/>
  <c r="E30" i="1" s="1"/>
  <c r="C30" i="1"/>
  <c r="B32" i="1" l="1"/>
  <c r="D154" i="1"/>
  <c r="E154" i="1" s="1"/>
  <c r="E157" i="1" s="1"/>
  <c r="B159" i="1" s="1"/>
  <c r="D115" i="1"/>
  <c r="E115" i="1" s="1"/>
  <c r="D114" i="1"/>
  <c r="E114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57" i="1"/>
  <c r="E57" i="1" s="1"/>
  <c r="D56" i="1"/>
  <c r="E56" i="1" s="1"/>
  <c r="D55" i="1"/>
  <c r="E55" i="1" s="1"/>
  <c r="D54" i="1"/>
  <c r="E54" i="1" s="1"/>
  <c r="C16" i="1"/>
  <c r="B18" i="1" s="1"/>
  <c r="B34" i="1" l="1"/>
  <c r="E106" i="1"/>
  <c r="B108" i="1" s="1"/>
  <c r="E72" i="1"/>
  <c r="E58" i="1"/>
  <c r="B60" i="1" s="1"/>
  <c r="E120" i="1"/>
  <c r="D157" i="1"/>
  <c r="D120" i="1"/>
  <c r="D106" i="1"/>
  <c r="D30" i="1"/>
  <c r="D58" i="1"/>
  <c r="D72" i="1"/>
  <c r="D16" i="1"/>
  <c r="B163" i="1" l="1"/>
  <c r="B124" i="1"/>
  <c r="B122" i="1"/>
  <c r="B74" i="1"/>
  <c r="B76" i="1"/>
</calcChain>
</file>

<file path=xl/sharedStrings.xml><?xml version="1.0" encoding="utf-8"?>
<sst xmlns="http://schemas.openxmlformats.org/spreadsheetml/2006/main" count="185" uniqueCount="87">
  <si>
    <t>GRADES</t>
  </si>
  <si>
    <t>POINTER</t>
  </si>
  <si>
    <t>A+</t>
  </si>
  <si>
    <t>A-</t>
  </si>
  <si>
    <t>A</t>
  </si>
  <si>
    <t>B+</t>
  </si>
  <si>
    <t>B</t>
  </si>
  <si>
    <t>B-</t>
  </si>
  <si>
    <t>C+</t>
  </si>
  <si>
    <t>C-</t>
  </si>
  <si>
    <t>D+</t>
  </si>
  <si>
    <t>D</t>
  </si>
  <si>
    <t>D-</t>
  </si>
  <si>
    <t>E</t>
  </si>
  <si>
    <t>NAME</t>
  </si>
  <si>
    <t>MATRIX NUMBER</t>
  </si>
  <si>
    <t>:</t>
  </si>
  <si>
    <t>SEM 1</t>
  </si>
  <si>
    <t>YEAR 1</t>
  </si>
  <si>
    <t>Discrete Structure</t>
  </si>
  <si>
    <t>Digital Logic</t>
  </si>
  <si>
    <t>SUBJECTS</t>
  </si>
  <si>
    <t>Malaysia Dynamic</t>
  </si>
  <si>
    <t>CREDITS</t>
  </si>
  <si>
    <t>TOTAL</t>
  </si>
  <si>
    <t>C</t>
  </si>
  <si>
    <t>POINTERS</t>
  </si>
  <si>
    <t>SEM 2</t>
  </si>
  <si>
    <t xml:space="preserve">GPA for Year 1 Sem 1 = </t>
  </si>
  <si>
    <t xml:space="preserve">GPA for Year 1 Sem 2 = </t>
  </si>
  <si>
    <t>YEAR 2</t>
  </si>
  <si>
    <t>Database</t>
  </si>
  <si>
    <t>System Analysis and Design</t>
  </si>
  <si>
    <t>Data Structure and Algorithm</t>
  </si>
  <si>
    <t>Network Communications</t>
  </si>
  <si>
    <t>Human Computer Interaction</t>
  </si>
  <si>
    <t>Cocuriculum</t>
  </si>
  <si>
    <t xml:space="preserve">GPA for Year 2 Sem 1 = </t>
  </si>
  <si>
    <t xml:space="preserve">GPA for Year 2 Sem 2 = </t>
  </si>
  <si>
    <t>Web Programming</t>
  </si>
  <si>
    <t>Object Oriented Programming</t>
  </si>
  <si>
    <t>Software Engineering</t>
  </si>
  <si>
    <t>Operating Systems</t>
  </si>
  <si>
    <t>Advanced Academic English Skills</t>
  </si>
  <si>
    <t>Computer Networks</t>
  </si>
  <si>
    <t>Computer Networks Lab</t>
  </si>
  <si>
    <t>YEAR 3</t>
  </si>
  <si>
    <t>Theory of Computer Science</t>
  </si>
  <si>
    <t>English for Professional Purpose</t>
  </si>
  <si>
    <t>Applications Development</t>
  </si>
  <si>
    <t>Inter Networking Technology</t>
  </si>
  <si>
    <t>Inter Networking Technology Lab</t>
  </si>
  <si>
    <t>Computer Security</t>
  </si>
  <si>
    <t xml:space="preserve">GPA for Year 3 Sem 1 = </t>
  </si>
  <si>
    <t>Technopreneurship Seminar</t>
  </si>
  <si>
    <t>Introduction to Entrepreneurship</t>
  </si>
  <si>
    <t xml:space="preserve">GPA for Year 3 Sem 2 = </t>
  </si>
  <si>
    <t>YEAR 4</t>
  </si>
  <si>
    <t>Industrial Training Report</t>
  </si>
  <si>
    <t>Industrial Training (HW)</t>
  </si>
  <si>
    <t xml:space="preserve">GPA for Year 4 Sem 1 = </t>
  </si>
  <si>
    <t>Computer Network and Security Project 2</t>
  </si>
  <si>
    <t xml:space="preserve">GPA for Year 4 Sem 2 = </t>
  </si>
  <si>
    <t xml:space="preserve">CGPA = </t>
  </si>
  <si>
    <t>Programming Technique 1</t>
  </si>
  <si>
    <t>Technology and Information System</t>
  </si>
  <si>
    <t>Islamic and Asian Civilization (TITAS)</t>
  </si>
  <si>
    <t>Graduate Success Attributes (GSA)</t>
  </si>
  <si>
    <t>Computational Mathematics</t>
  </si>
  <si>
    <t>Programming technique 2</t>
  </si>
  <si>
    <t>Probability and Statistical Data Analysis</t>
  </si>
  <si>
    <t>Computer Organisation and Architecture</t>
  </si>
  <si>
    <t>Academic English Skills</t>
  </si>
  <si>
    <t>The Thought of Sciences &amp; Technology</t>
  </si>
  <si>
    <t>Artificial Intelligence</t>
  </si>
  <si>
    <t>Introduction to Cryptography</t>
  </si>
  <si>
    <t>Foreign Language Elective</t>
  </si>
  <si>
    <t>Extracurricular Experiental Learning</t>
  </si>
  <si>
    <t>Computer Networks and Security Project 1</t>
  </si>
  <si>
    <t>Enrichment of Knowledge Elective</t>
  </si>
  <si>
    <t>Elective Courses (Choose 2)</t>
  </si>
  <si>
    <t xml:space="preserve"> </t>
  </si>
  <si>
    <t>Elective Courses (choose 3)</t>
  </si>
  <si>
    <t>TPV</t>
  </si>
  <si>
    <t xml:space="preserve">CGPA until Sem 1 = </t>
  </si>
  <si>
    <t xml:space="preserve">CGPA until Sem 2 = </t>
  </si>
  <si>
    <t xml:space="preserve">CGPA until Sem 3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</si>
</sst>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</cellStyleXfs>
  <cellXfs count="98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4" fillId="0" borderId="0" xfId="0" applyFont="1"/>
    <xf numFmtId="2" fontId="4" fillId="0" borderId="0" xfId="0" applyNumberFormat="1" applyFont="1"/>
    <xf numFmtId="0" fontId="0" fillId="15" borderId="0" xfId="0" applyFill="1"/>
    <xf numFmtId="2" fontId="0" fillId="15" borderId="0" xfId="0" applyNumberFormat="1" applyFill="1"/>
    <xf numFmtId="0" fontId="1" fillId="4" borderId="1" xfId="3" applyBorder="1" applyAlignment="1">
      <alignment horizontal="center"/>
    </xf>
    <xf numFmtId="0" fontId="1" fillId="4" borderId="1" xfId="3" applyBorder="1"/>
    <xf numFmtId="2" fontId="1" fillId="4" borderId="1" xfId="3" applyNumberFormat="1" applyBorder="1" applyAlignment="1">
      <alignment horizontal="center"/>
    </xf>
    <xf numFmtId="0" fontId="3" fillId="2" borderId="0" xfId="1"/>
    <xf numFmtId="0" fontId="2" fillId="4" borderId="1" xfId="3" applyFont="1" applyBorder="1" applyAlignment="1">
      <alignment horizontal="center"/>
    </xf>
    <xf numFmtId="2" fontId="3" fillId="2" borderId="0" xfId="1" applyNumberFormat="1"/>
    <xf numFmtId="0" fontId="1" fillId="7" borderId="1" xfId="6" applyBorder="1" applyAlignment="1">
      <alignment horizontal="center"/>
    </xf>
    <xf numFmtId="0" fontId="1" fillId="7" borderId="1" xfId="6" applyBorder="1"/>
    <xf numFmtId="2" fontId="1" fillId="7" borderId="1" xfId="6" applyNumberFormat="1" applyBorder="1" applyAlignment="1">
      <alignment horizontal="center"/>
    </xf>
    <xf numFmtId="0" fontId="2" fillId="7" borderId="1" xfId="6" applyFont="1" applyBorder="1" applyAlignment="1">
      <alignment horizontal="center"/>
    </xf>
    <xf numFmtId="0" fontId="3" fillId="5" borderId="0" xfId="4"/>
    <xf numFmtId="2" fontId="3" fillId="5" borderId="0" xfId="4" applyNumberFormat="1"/>
    <xf numFmtId="0" fontId="1" fillId="13" borderId="1" xfId="12" applyBorder="1" applyAlignment="1">
      <alignment horizontal="center"/>
    </xf>
    <xf numFmtId="0" fontId="1" fillId="13" borderId="1" xfId="12" applyBorder="1"/>
    <xf numFmtId="2" fontId="1" fillId="13" borderId="1" xfId="12" applyNumberFormat="1" applyBorder="1" applyAlignment="1">
      <alignment horizontal="center"/>
    </xf>
    <xf numFmtId="0" fontId="2" fillId="13" borderId="1" xfId="12" applyFont="1" applyBorder="1" applyAlignment="1">
      <alignment horizontal="center"/>
    </xf>
    <xf numFmtId="0" fontId="3" fillId="11" borderId="0" xfId="10"/>
    <xf numFmtId="2" fontId="3" fillId="11" borderId="0" xfId="10" applyNumberFormat="1"/>
    <xf numFmtId="0" fontId="1" fillId="10" borderId="1" xfId="9" applyBorder="1" applyAlignment="1">
      <alignment horizontal="center"/>
    </xf>
    <xf numFmtId="0" fontId="1" fillId="10" borderId="1" xfId="9" applyBorder="1"/>
    <xf numFmtId="2" fontId="1" fillId="10" borderId="1" xfId="9" applyNumberFormat="1" applyBorder="1" applyAlignment="1">
      <alignment horizontal="center"/>
    </xf>
    <xf numFmtId="0" fontId="2" fillId="10" borderId="1" xfId="9" applyFont="1" applyBorder="1" applyAlignment="1">
      <alignment horizontal="center"/>
    </xf>
    <xf numFmtId="2" fontId="1" fillId="14" borderId="1" xfId="9" applyNumberFormat="1" applyFill="1" applyBorder="1" applyAlignment="1">
      <alignment horizontal="center"/>
    </xf>
    <xf numFmtId="0" fontId="3" fillId="8" borderId="0" xfId="7"/>
    <xf numFmtId="2" fontId="3" fillId="8" borderId="0" xfId="7" applyNumberFormat="1"/>
    <xf numFmtId="0" fontId="0" fillId="4" borderId="1" xfId="3" applyFont="1" applyBorder="1"/>
    <xf numFmtId="0" fontId="2" fillId="4" borderId="2" xfId="3" applyFont="1" applyBorder="1" applyAlignment="1">
      <alignment horizontal="center"/>
    </xf>
    <xf numFmtId="0" fontId="1" fillId="4" borderId="2" xfId="3" applyBorder="1" applyAlignment="1">
      <alignment horizontal="center"/>
    </xf>
    <xf numFmtId="2" fontId="1" fillId="4" borderId="2" xfId="3" applyNumberFormat="1" applyBorder="1" applyAlignment="1">
      <alignment horizontal="center"/>
    </xf>
    <xf numFmtId="0" fontId="0" fillId="7" borderId="1" xfId="6" applyFont="1" applyBorder="1"/>
    <xf numFmtId="0" fontId="0" fillId="10" borderId="1" xfId="9" applyFont="1" applyBorder="1"/>
    <xf numFmtId="0" fontId="2" fillId="10" borderId="2" xfId="9" applyFont="1" applyBorder="1" applyAlignment="1">
      <alignment horizontal="center"/>
    </xf>
    <xf numFmtId="0" fontId="1" fillId="10" borderId="2" xfId="9" applyBorder="1" applyAlignment="1">
      <alignment horizontal="center"/>
    </xf>
    <xf numFmtId="2" fontId="1" fillId="10" borderId="2" xfId="9" applyNumberFormat="1" applyBorder="1" applyAlignment="1">
      <alignment horizontal="center"/>
    </xf>
    <xf numFmtId="0" fontId="0" fillId="4" borderId="1" xfId="3" applyFont="1" applyBorder="1" applyAlignment="1">
      <alignment horizontal="center"/>
    </xf>
    <xf numFmtId="0" fontId="3" fillId="16" borderId="0" xfId="7" applyFont="1" applyFill="1" applyBorder="1"/>
    <xf numFmtId="0" fontId="0" fillId="13" borderId="1" xfId="12" applyFont="1" applyBorder="1"/>
    <xf numFmtId="2" fontId="1" fillId="14" borderId="1" xfId="12" applyNumberFormat="1" applyFill="1" applyBorder="1" applyAlignment="1">
      <alignment horizontal="center"/>
    </xf>
    <xf numFmtId="0" fontId="0" fillId="7" borderId="1" xfId="6" applyFont="1" applyBorder="1" applyAlignment="1">
      <alignment horizontal="center"/>
    </xf>
    <xf numFmtId="0" fontId="0" fillId="10" borderId="1" xfId="9" applyFont="1" applyBorder="1" applyAlignment="1">
      <alignment horizontal="center"/>
    </xf>
    <xf numFmtId="0" fontId="0" fillId="13" borderId="1" xfId="12" applyFont="1" applyBorder="1" applyAlignment="1">
      <alignment horizontal="center"/>
    </xf>
    <xf numFmtId="0" fontId="0" fillId="14" borderId="1" xfId="9" applyFont="1" applyFill="1" applyBorder="1" applyAlignment="1">
      <alignment horizontal="center"/>
    </xf>
    <xf numFmtId="0" fontId="1" fillId="14" borderId="1" xfId="9" applyFill="1" applyBorder="1" applyAlignment="1">
      <alignment horizontal="center" vertical="center"/>
    </xf>
    <xf numFmtId="0" fontId="0" fillId="14" borderId="1" xfId="12" applyFont="1" applyFill="1" applyBorder="1" applyAlignment="1">
      <alignment horizontal="center"/>
    </xf>
    <xf numFmtId="0" fontId="1" fillId="14" borderId="1" xfId="12" applyFill="1" applyBorder="1" applyAlignment="1">
      <alignment horizontal="center" vertical="center"/>
    </xf>
    <xf numFmtId="2" fontId="0" fillId="17" borderId="1" xfId="0" applyNumberFormat="1" applyFont="1" applyFill="1" applyBorder="1" applyAlignment="1">
      <alignment horizontal="center"/>
    </xf>
    <xf numFmtId="2" fontId="0" fillId="14" borderId="1" xfId="0" applyNumberFormat="1" applyFont="1" applyFill="1" applyBorder="1" applyAlignment="1">
      <alignment horizontal="center"/>
    </xf>
    <xf numFmtId="2" fontId="1" fillId="13" borderId="1" xfId="12" applyNumberFormat="1" applyFont="1" applyBorder="1" applyAlignment="1">
      <alignment horizontal="center"/>
    </xf>
    <xf numFmtId="0" fontId="2" fillId="18" borderId="1" xfId="3" applyFont="1" applyFill="1" applyBorder="1" applyAlignment="1">
      <alignment horizontal="center"/>
    </xf>
    <xf numFmtId="2" fontId="0" fillId="18" borderId="1" xfId="0" applyNumberFormat="1" applyFont="1" applyFill="1" applyBorder="1" applyAlignment="1">
      <alignment horizontal="center"/>
    </xf>
    <xf numFmtId="0" fontId="2" fillId="19" borderId="1" xfId="3" applyFont="1" applyFill="1" applyBorder="1" applyAlignment="1">
      <alignment horizontal="center"/>
    </xf>
    <xf numFmtId="2" fontId="0" fillId="19" borderId="1" xfId="0" applyNumberFormat="1" applyFont="1" applyFill="1" applyBorder="1" applyAlignment="1">
      <alignment horizontal="center"/>
    </xf>
    <xf numFmtId="0" fontId="2" fillId="20" borderId="1" xfId="3" applyFont="1" applyFill="1" applyBorder="1" applyAlignment="1">
      <alignment horizontal="center"/>
    </xf>
    <xf numFmtId="2" fontId="0" fillId="20" borderId="1" xfId="0" applyNumberFormat="1" applyFont="1" applyFill="1" applyBorder="1" applyAlignment="1">
      <alignment horizontal="center"/>
    </xf>
    <xf numFmtId="2" fontId="0" fillId="20" borderId="1" xfId="0" applyNumberFormat="1" applyFill="1" applyBorder="1" applyAlignment="1">
      <alignment horizontal="center"/>
    </xf>
    <xf numFmtId="2" fontId="0" fillId="19" borderId="1" xfId="0" applyNumberFormat="1" applyFill="1" applyBorder="1" applyAlignment="1">
      <alignment horizontal="center"/>
    </xf>
    <xf numFmtId="2" fontId="0" fillId="18" borderId="1" xfId="0" applyNumberFormat="1" applyFill="1" applyBorder="1" applyAlignment="1">
      <alignment horizontal="center"/>
    </xf>
    <xf numFmtId="0" fontId="0" fillId="16" borderId="0" xfId="0" applyFill="1"/>
    <xf numFmtId="2" fontId="0" fillId="17" borderId="1" xfId="0" applyNumberFormat="1" applyFill="1" applyBorder="1" applyAlignment="1">
      <alignment horizontal="center"/>
    </xf>
    <xf numFmtId="0" fontId="3" fillId="21" borderId="0" xfId="0" applyFont="1" applyFill="1"/>
    <xf numFmtId="2" fontId="3" fillId="21" borderId="0" xfId="0" applyNumberFormat="1" applyFont="1" applyFill="1"/>
    <xf numFmtId="0" fontId="3" fillId="22" borderId="0" xfId="0" applyFont="1" applyFill="1"/>
    <xf numFmtId="2" fontId="3" fillId="22" borderId="0" xfId="0" applyNumberFormat="1" applyFont="1" applyFill="1"/>
    <xf numFmtId="0" fontId="3" fillId="23" borderId="0" xfId="0" applyFont="1" applyFill="1"/>
    <xf numFmtId="2" fontId="3" fillId="23" borderId="0" xfId="0" applyNumberFormat="1" applyFont="1" applyFill="1"/>
    <xf numFmtId="0" fontId="5" fillId="16" borderId="0" xfId="2" applyFont="1" applyFill="1" applyAlignment="1"/>
    <xf numFmtId="0" fontId="6" fillId="16" borderId="0" xfId="2" applyFont="1" applyFill="1" applyAlignment="1"/>
    <xf numFmtId="0" fontId="5" fillId="16" borderId="0" xfId="5" applyFont="1" applyFill="1" applyAlignment="1"/>
    <xf numFmtId="0" fontId="6" fillId="16" borderId="0" xfId="5" applyFont="1" applyFill="1" applyAlignment="1"/>
    <xf numFmtId="0" fontId="5" fillId="16" borderId="0" xfId="8" applyFont="1" applyFill="1" applyAlignment="1"/>
    <xf numFmtId="0" fontId="6" fillId="16" borderId="0" xfId="8" applyFont="1" applyFill="1" applyAlignment="1"/>
    <xf numFmtId="0" fontId="5" fillId="16" borderId="0" xfId="11" applyFont="1" applyFill="1" applyAlignment="1"/>
    <xf numFmtId="0" fontId="6" fillId="16" borderId="0" xfId="11" applyFont="1" applyFill="1" applyAlignment="1"/>
    <xf numFmtId="0" fontId="6" fillId="16" borderId="0" xfId="11" applyFont="1" applyFill="1" applyAlignment="1">
      <alignment horizontal="center"/>
    </xf>
    <xf numFmtId="0" fontId="6" fillId="9" borderId="0" xfId="8" applyFont="1" applyAlignment="1">
      <alignment horizontal="center"/>
    </xf>
    <xf numFmtId="0" fontId="5" fillId="12" borderId="0" xfId="11" applyFont="1" applyAlignment="1">
      <alignment horizontal="center"/>
    </xf>
    <xf numFmtId="0" fontId="6" fillId="12" borderId="0" xfId="11" applyFont="1" applyAlignment="1">
      <alignment horizontal="center"/>
    </xf>
    <xf numFmtId="0" fontId="5" fillId="6" borderId="0" xfId="5" applyFont="1" applyAlignment="1">
      <alignment horizontal="center"/>
    </xf>
    <xf numFmtId="0" fontId="6" fillId="6" borderId="0" xfId="5" applyFont="1" applyAlignment="1">
      <alignment horizontal="center"/>
    </xf>
    <xf numFmtId="0" fontId="5" fillId="9" borderId="0" xfId="8" applyFont="1" applyAlignment="1">
      <alignment horizontal="center"/>
    </xf>
    <xf numFmtId="0" fontId="0" fillId="14" borderId="3" xfId="12" applyFont="1" applyFill="1" applyBorder="1" applyAlignment="1">
      <alignment horizontal="center" vertical="center"/>
    </xf>
    <xf numFmtId="0" fontId="0" fillId="14" borderId="2" xfId="12" applyFont="1" applyFill="1" applyBorder="1" applyAlignment="1">
      <alignment horizontal="center" vertical="center"/>
    </xf>
    <xf numFmtId="0" fontId="0" fillId="14" borderId="3" xfId="9" applyFont="1" applyFill="1" applyBorder="1" applyAlignment="1">
      <alignment horizontal="center" vertical="center"/>
    </xf>
    <xf numFmtId="0" fontId="0" fillId="14" borderId="4" xfId="9" applyFont="1" applyFill="1" applyBorder="1" applyAlignment="1">
      <alignment horizontal="center" vertical="center"/>
    </xf>
    <xf numFmtId="0" fontId="0" fillId="14" borderId="2" xfId="9" applyFont="1" applyFill="1" applyBorder="1" applyAlignment="1">
      <alignment horizontal="center" vertical="center"/>
    </xf>
    <xf numFmtId="0" fontId="5" fillId="3" borderId="0" xfId="2" applyFont="1" applyAlignment="1">
      <alignment horizontal="center"/>
    </xf>
    <xf numFmtId="0" fontId="6" fillId="3" borderId="0" xfId="2" applyFont="1" applyAlignment="1">
      <alignment horizontal="center"/>
    </xf>
  </cellXfs>
  <cellStyles count="13">
    <cellStyle name="40% - Accent1" xfId="2" builtinId="31"/>
    <cellStyle name="40% - Accent2" xfId="5" builtinId="35"/>
    <cellStyle name="40% - Accent4" xfId="8" builtinId="43"/>
    <cellStyle name="40% - Accent6" xfId="11" builtinId="51"/>
    <cellStyle name="60% - Accent1" xfId="3" builtinId="32"/>
    <cellStyle name="60% - Accent2" xfId="6" builtinId="36"/>
    <cellStyle name="60% - Accent4" xfId="9" builtinId="44"/>
    <cellStyle name="60% - Accent6" xfId="12" builtinId="52"/>
    <cellStyle name="Accent1" xfId="1" builtinId="29"/>
    <cellStyle name="Accent2" xfId="4" builtinId="33"/>
    <cellStyle name="Accent4" xfId="7" builtinId="41"/>
    <cellStyle name="Accent6" xfId="10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zoomScaleNormal="100" workbookViewId="0">
      <selection activeCell="I154" sqref="I154"/>
    </sheetView>
  </sheetViews>
  <sheetFormatPr defaultRowHeight="14.4" x14ac:dyDescent="0.3"/>
  <cols>
    <col min="1" max="1" width="35.6640625" bestFit="1" customWidth="1"/>
    <col min="2" max="2" width="9.5546875" customWidth="1"/>
    <col min="3" max="3" width="8" bestFit="1" customWidth="1"/>
    <col min="6" max="6" width="15.88671875" bestFit="1" customWidth="1"/>
    <col min="8" max="8" width="12" bestFit="1" customWidth="1"/>
  </cols>
  <sheetData>
    <row r="1" spans="1:9" x14ac:dyDescent="0.3">
      <c r="A1" t="s">
        <v>14</v>
      </c>
      <c r="B1" t="s">
        <v>16</v>
      </c>
    </row>
    <row r="2" spans="1:9" x14ac:dyDescent="0.3">
      <c r="A2" t="s">
        <v>15</v>
      </c>
      <c r="B2" t="s">
        <v>16</v>
      </c>
    </row>
    <row r="5" spans="1:9" ht="18" x14ac:dyDescent="0.35">
      <c r="A5" s="96" t="s">
        <v>18</v>
      </c>
      <c r="B5" s="96"/>
      <c r="C5" s="96"/>
      <c r="D5" s="96"/>
      <c r="E5" s="96"/>
      <c r="F5" s="76"/>
      <c r="G5" s="76"/>
    </row>
    <row r="6" spans="1:9" ht="15.6" x14ac:dyDescent="0.3">
      <c r="A6" s="97" t="s">
        <v>17</v>
      </c>
      <c r="B6" s="97"/>
      <c r="C6" s="97"/>
      <c r="D6" s="97"/>
      <c r="E6" s="97"/>
      <c r="F6" s="77"/>
      <c r="G6" s="77"/>
    </row>
    <row r="8" spans="1:9" x14ac:dyDescent="0.3">
      <c r="A8" s="15" t="s">
        <v>21</v>
      </c>
      <c r="B8" s="15" t="s">
        <v>0</v>
      </c>
      <c r="C8" s="15" t="s">
        <v>23</v>
      </c>
      <c r="D8" s="15" t="s">
        <v>1</v>
      </c>
      <c r="E8" s="15" t="s">
        <v>83</v>
      </c>
    </row>
    <row r="9" spans="1:9" x14ac:dyDescent="0.3">
      <c r="A9" s="36" t="s">
        <v>19</v>
      </c>
      <c r="B9" s="45" t="s">
        <v>81</v>
      </c>
      <c r="C9" s="11">
        <v>3</v>
      </c>
      <c r="D9" s="13">
        <f>VLOOKUP(B9,Sheet2!C3:D16,2,FALSE)</f>
        <v>0</v>
      </c>
      <c r="E9" s="56">
        <f>PRODUCT(D9,C9)</f>
        <v>0</v>
      </c>
    </row>
    <row r="10" spans="1:9" x14ac:dyDescent="0.3">
      <c r="A10" s="36" t="s">
        <v>64</v>
      </c>
      <c r="B10" s="45" t="s">
        <v>81</v>
      </c>
      <c r="C10" s="11">
        <v>3</v>
      </c>
      <c r="D10" s="13">
        <f>VLOOKUP(B10,Sheet2!$C$3:$D$16,2,FALSE)</f>
        <v>0</v>
      </c>
      <c r="E10" s="56">
        <f t="shared" ref="E10:E15" si="0">PRODUCT(D10,C10)</f>
        <v>0</v>
      </c>
    </row>
    <row r="11" spans="1:9" x14ac:dyDescent="0.3">
      <c r="A11" s="36" t="s">
        <v>65</v>
      </c>
      <c r="B11" s="45" t="s">
        <v>81</v>
      </c>
      <c r="C11" s="11">
        <v>3</v>
      </c>
      <c r="D11" s="13">
        <f>VLOOKUP(B11,Sheet2!$C$3:$D$16,2,FALSE)</f>
        <v>0</v>
      </c>
      <c r="E11" s="56">
        <f t="shared" si="0"/>
        <v>0</v>
      </c>
    </row>
    <row r="12" spans="1:9" x14ac:dyDescent="0.3">
      <c r="A12" s="12" t="s">
        <v>20</v>
      </c>
      <c r="B12" s="45" t="s">
        <v>81</v>
      </c>
      <c r="C12" s="11">
        <v>3</v>
      </c>
      <c r="D12" s="13">
        <f>VLOOKUP(B12,Sheet2!$C$3:$D$16,2,FALSE)</f>
        <v>0</v>
      </c>
      <c r="E12" s="56">
        <f t="shared" si="0"/>
        <v>0</v>
      </c>
    </row>
    <row r="13" spans="1:9" x14ac:dyDescent="0.3">
      <c r="A13" s="12" t="s">
        <v>22</v>
      </c>
      <c r="B13" s="45" t="s">
        <v>81</v>
      </c>
      <c r="C13" s="11">
        <v>2</v>
      </c>
      <c r="D13" s="13">
        <f>VLOOKUP(B13,Sheet2!$C$3:$D$16,2,FALSE)</f>
        <v>0</v>
      </c>
      <c r="E13" s="56">
        <f t="shared" si="0"/>
        <v>0</v>
      </c>
    </row>
    <row r="14" spans="1:9" x14ac:dyDescent="0.3">
      <c r="A14" s="36" t="s">
        <v>66</v>
      </c>
      <c r="B14" s="45" t="s">
        <v>81</v>
      </c>
      <c r="C14" s="11">
        <v>2</v>
      </c>
      <c r="D14" s="13">
        <f>VLOOKUP(B14,Sheet2!$C$3:$D$16,2,FALSE)</f>
        <v>0</v>
      </c>
      <c r="E14" s="56">
        <f t="shared" si="0"/>
        <v>0</v>
      </c>
    </row>
    <row r="15" spans="1:9" x14ac:dyDescent="0.3">
      <c r="A15" s="36" t="s">
        <v>67</v>
      </c>
      <c r="B15" s="45" t="s">
        <v>81</v>
      </c>
      <c r="C15" s="11">
        <v>2</v>
      </c>
      <c r="D15" s="13">
        <f>VLOOKUP(B15,Sheet2!$C$3:$D$16,2,FALSE)</f>
        <v>0</v>
      </c>
      <c r="E15" s="56">
        <f t="shared" si="0"/>
        <v>0</v>
      </c>
      <c r="I15" s="8"/>
    </row>
    <row r="16" spans="1:9" x14ac:dyDescent="0.3">
      <c r="A16" s="3"/>
      <c r="B16" s="15" t="s">
        <v>24</v>
      </c>
      <c r="C16" s="11">
        <f>SUM(C9:C15)</f>
        <v>18</v>
      </c>
      <c r="D16" s="13">
        <f>SUM(D9:D15)</f>
        <v>0</v>
      </c>
      <c r="E16" s="69">
        <f>SUM(E9:E15)</f>
        <v>0</v>
      </c>
    </row>
    <row r="18" spans="1:8" x14ac:dyDescent="0.3">
      <c r="A18" s="14" t="s">
        <v>28</v>
      </c>
      <c r="B18" s="16">
        <f>E16/C16</f>
        <v>0</v>
      </c>
    </row>
    <row r="20" spans="1:8" ht="15.6" x14ac:dyDescent="0.3">
      <c r="A20" s="97" t="s">
        <v>27</v>
      </c>
      <c r="B20" s="97"/>
      <c r="C20" s="97"/>
      <c r="D20" s="97"/>
      <c r="E20" s="97"/>
      <c r="F20" s="77"/>
      <c r="G20" s="77"/>
    </row>
    <row r="22" spans="1:8" x14ac:dyDescent="0.3">
      <c r="A22" s="15" t="s">
        <v>21</v>
      </c>
      <c r="B22" s="15" t="s">
        <v>0</v>
      </c>
      <c r="C22" s="15" t="s">
        <v>23</v>
      </c>
      <c r="D22" s="15" t="s">
        <v>1</v>
      </c>
      <c r="E22" s="15" t="s">
        <v>83</v>
      </c>
    </row>
    <row r="23" spans="1:8" x14ac:dyDescent="0.3">
      <c r="A23" s="36" t="s">
        <v>68</v>
      </c>
      <c r="B23" s="45" t="s">
        <v>81</v>
      </c>
      <c r="C23" s="11">
        <v>3</v>
      </c>
      <c r="D23" s="13">
        <f>VLOOKUP(B23,Sheet2!C3:D16,2,FALSE)</f>
        <v>0</v>
      </c>
      <c r="E23" s="56">
        <f>PRODUCT(D23,C23)</f>
        <v>0</v>
      </c>
    </row>
    <row r="24" spans="1:8" x14ac:dyDescent="0.3">
      <c r="A24" s="36" t="s">
        <v>69</v>
      </c>
      <c r="B24" s="45" t="s">
        <v>81</v>
      </c>
      <c r="C24" s="11">
        <v>3</v>
      </c>
      <c r="D24" s="13">
        <f>VLOOKUP(B24,Sheet2!C3:D16,2,FALSE)</f>
        <v>0</v>
      </c>
      <c r="E24" s="56">
        <f t="shared" ref="E24:E29" si="1">PRODUCT(D24,C24)</f>
        <v>0</v>
      </c>
    </row>
    <row r="25" spans="1:8" x14ac:dyDescent="0.3">
      <c r="A25" s="36" t="s">
        <v>70</v>
      </c>
      <c r="B25" s="45" t="s">
        <v>81</v>
      </c>
      <c r="C25" s="11">
        <v>3</v>
      </c>
      <c r="D25" s="13">
        <f>VLOOKUP(B25,Sheet2!C3:D16,2,FALSE)</f>
        <v>0</v>
      </c>
      <c r="E25" s="56">
        <f t="shared" si="1"/>
        <v>0</v>
      </c>
    </row>
    <row r="26" spans="1:8" x14ac:dyDescent="0.3">
      <c r="A26" s="36" t="s">
        <v>71</v>
      </c>
      <c r="B26" s="45" t="s">
        <v>81</v>
      </c>
      <c r="C26" s="11">
        <v>3</v>
      </c>
      <c r="D26" s="13">
        <f>VLOOKUP(B26,Sheet2!C3:D16,2,FALSE)</f>
        <v>0</v>
      </c>
      <c r="E26" s="56">
        <f t="shared" si="1"/>
        <v>0</v>
      </c>
    </row>
    <row r="27" spans="1:8" x14ac:dyDescent="0.3">
      <c r="A27" s="36" t="s">
        <v>72</v>
      </c>
      <c r="B27" s="45" t="s">
        <v>81</v>
      </c>
      <c r="C27" s="11">
        <v>2</v>
      </c>
      <c r="D27" s="13">
        <f>VLOOKUP(B27,Sheet2!C3:D16,2,FALSE)</f>
        <v>0</v>
      </c>
      <c r="E27" s="56">
        <f t="shared" si="1"/>
        <v>0</v>
      </c>
    </row>
    <row r="28" spans="1:8" x14ac:dyDescent="0.3">
      <c r="A28" s="36" t="s">
        <v>73</v>
      </c>
      <c r="B28" s="45" t="s">
        <v>81</v>
      </c>
      <c r="C28" s="11">
        <v>2</v>
      </c>
      <c r="D28" s="13">
        <f>VLOOKUP(B28,Sheet2!C3:D16,2,FALSE)</f>
        <v>0</v>
      </c>
      <c r="E28" s="56">
        <f t="shared" si="1"/>
        <v>0</v>
      </c>
      <c r="H28" s="8"/>
    </row>
    <row r="29" spans="1:8" x14ac:dyDescent="0.3">
      <c r="A29" s="36" t="s">
        <v>36</v>
      </c>
      <c r="B29" s="45" t="s">
        <v>81</v>
      </c>
      <c r="C29" s="11">
        <v>2</v>
      </c>
      <c r="D29" s="13">
        <f>VLOOKUP(B29,Sheet2!C3:D16,2,FALSE)</f>
        <v>0</v>
      </c>
      <c r="E29" s="56">
        <f t="shared" si="1"/>
        <v>0</v>
      </c>
      <c r="G29" s="8"/>
    </row>
    <row r="30" spans="1:8" x14ac:dyDescent="0.3">
      <c r="B30" s="37" t="s">
        <v>24</v>
      </c>
      <c r="C30" s="38">
        <f>SUM(C23:C29)</f>
        <v>18</v>
      </c>
      <c r="D30" s="39">
        <f>SUM(D23:D29)</f>
        <v>0</v>
      </c>
      <c r="E30" s="69">
        <f>SUM(E23:E29)</f>
        <v>0</v>
      </c>
    </row>
    <row r="32" spans="1:8" x14ac:dyDescent="0.3">
      <c r="A32" s="14" t="s">
        <v>29</v>
      </c>
      <c r="B32" s="16">
        <f>E30/C30</f>
        <v>0</v>
      </c>
    </row>
    <row r="34" spans="1:7" x14ac:dyDescent="0.3">
      <c r="A34" s="70" t="s">
        <v>84</v>
      </c>
      <c r="B34" s="71">
        <f>(E30+E16)/(C16+C30)</f>
        <v>0</v>
      </c>
    </row>
    <row r="48" spans="1:7" ht="18" x14ac:dyDescent="0.35">
      <c r="A48" s="88" t="s">
        <v>30</v>
      </c>
      <c r="B48" s="88"/>
      <c r="C48" s="88"/>
      <c r="D48" s="88"/>
      <c r="E48" s="88"/>
      <c r="F48" s="78"/>
      <c r="G48" s="78"/>
    </row>
    <row r="49" spans="1:8" ht="15.6" x14ac:dyDescent="0.3">
      <c r="A49" s="89" t="s">
        <v>17</v>
      </c>
      <c r="B49" s="89"/>
      <c r="C49" s="89"/>
      <c r="D49" s="89"/>
      <c r="E49" s="89"/>
      <c r="F49" s="79"/>
      <c r="G49" s="79"/>
    </row>
    <row r="51" spans="1:8" x14ac:dyDescent="0.3">
      <c r="A51" s="20" t="s">
        <v>21</v>
      </c>
      <c r="B51" s="20" t="s">
        <v>0</v>
      </c>
      <c r="C51" s="20" t="s">
        <v>23</v>
      </c>
      <c r="D51" s="20" t="s">
        <v>1</v>
      </c>
      <c r="E51" s="59" t="s">
        <v>83</v>
      </c>
    </row>
    <row r="52" spans="1:8" x14ac:dyDescent="0.3">
      <c r="A52" s="18" t="s">
        <v>31</v>
      </c>
      <c r="B52" s="49" t="s">
        <v>81</v>
      </c>
      <c r="C52" s="17">
        <v>3</v>
      </c>
      <c r="D52" s="19">
        <f>VLOOKUP(B52,Sheet2!C3:D16,2,FALSE)</f>
        <v>0</v>
      </c>
      <c r="E52" s="60">
        <f>PRODUCT(D52,C52)</f>
        <v>0</v>
      </c>
    </row>
    <row r="53" spans="1:8" x14ac:dyDescent="0.3">
      <c r="A53" s="18" t="s">
        <v>32</v>
      </c>
      <c r="B53" s="49" t="s">
        <v>81</v>
      </c>
      <c r="C53" s="17">
        <v>3</v>
      </c>
      <c r="D53" s="19">
        <f>VLOOKUP(B53,Sheet2!C3:D16,2,FALSE)</f>
        <v>0</v>
      </c>
      <c r="E53" s="60">
        <f t="shared" ref="E53:E57" si="2">PRODUCT(D53,C53)</f>
        <v>0</v>
      </c>
    </row>
    <row r="54" spans="1:8" x14ac:dyDescent="0.3">
      <c r="A54" s="18" t="s">
        <v>33</v>
      </c>
      <c r="B54" s="49" t="s">
        <v>81</v>
      </c>
      <c r="C54" s="17">
        <v>3</v>
      </c>
      <c r="D54" s="19">
        <f>VLOOKUP(B54,Sheet2!C3:D17,2,FALSE)</f>
        <v>0</v>
      </c>
      <c r="E54" s="60">
        <f t="shared" si="2"/>
        <v>0</v>
      </c>
    </row>
    <row r="55" spans="1:8" x14ac:dyDescent="0.3">
      <c r="A55" s="18" t="s">
        <v>34</v>
      </c>
      <c r="B55" s="49" t="s">
        <v>81</v>
      </c>
      <c r="C55" s="17">
        <v>3</v>
      </c>
      <c r="D55" s="19">
        <f>VLOOKUP(B55,Sheet2!C3:D18,2,FALSE)</f>
        <v>0</v>
      </c>
      <c r="E55" s="60">
        <f t="shared" si="2"/>
        <v>0</v>
      </c>
    </row>
    <row r="56" spans="1:8" x14ac:dyDescent="0.3">
      <c r="A56" s="18" t="s">
        <v>35</v>
      </c>
      <c r="B56" s="49" t="s">
        <v>81</v>
      </c>
      <c r="C56" s="17">
        <v>3</v>
      </c>
      <c r="D56" s="19">
        <f>VLOOKUP(B56,Sheet2!C3:D19,2,FALSE)</f>
        <v>0</v>
      </c>
      <c r="E56" s="60">
        <f t="shared" si="2"/>
        <v>0</v>
      </c>
    </row>
    <row r="57" spans="1:8" x14ac:dyDescent="0.3">
      <c r="A57" s="40" t="s">
        <v>52</v>
      </c>
      <c r="B57" s="49" t="s">
        <v>81</v>
      </c>
      <c r="C57" s="17">
        <v>3</v>
      </c>
      <c r="D57" s="19">
        <f>VLOOKUP(B57,Sheet2!C3:D20,2,FALSE)</f>
        <v>0</v>
      </c>
      <c r="E57" s="60">
        <f t="shared" si="2"/>
        <v>0</v>
      </c>
      <c r="H57" s="8"/>
    </row>
    <row r="58" spans="1:8" x14ac:dyDescent="0.3">
      <c r="B58" s="20" t="s">
        <v>24</v>
      </c>
      <c r="C58" s="17">
        <f>SUM(C52:C57)</f>
        <v>18</v>
      </c>
      <c r="D58" s="19">
        <f>SUM(D52:D57)</f>
        <v>0</v>
      </c>
      <c r="E58" s="67">
        <f>SUM(E52:E57)</f>
        <v>0</v>
      </c>
    </row>
    <row r="60" spans="1:8" x14ac:dyDescent="0.3">
      <c r="A60" s="21" t="s">
        <v>37</v>
      </c>
      <c r="B60" s="22">
        <f>E58/C58</f>
        <v>0</v>
      </c>
    </row>
    <row r="62" spans="1:8" ht="15.6" x14ac:dyDescent="0.3">
      <c r="A62" s="89" t="s">
        <v>27</v>
      </c>
      <c r="B62" s="89"/>
      <c r="C62" s="89"/>
      <c r="D62" s="89"/>
      <c r="E62" s="89"/>
      <c r="F62" s="79"/>
      <c r="G62" s="79"/>
    </row>
    <row r="64" spans="1:8" x14ac:dyDescent="0.3">
      <c r="A64" s="20" t="s">
        <v>21</v>
      </c>
      <c r="B64" s="20" t="s">
        <v>0</v>
      </c>
      <c r="C64" s="20" t="s">
        <v>23</v>
      </c>
      <c r="D64" s="20" t="s">
        <v>1</v>
      </c>
      <c r="E64" s="59" t="s">
        <v>83</v>
      </c>
    </row>
    <row r="65" spans="1:8" x14ac:dyDescent="0.3">
      <c r="A65" s="18" t="s">
        <v>39</v>
      </c>
      <c r="B65" s="49" t="s">
        <v>81</v>
      </c>
      <c r="C65" s="17">
        <v>3</v>
      </c>
      <c r="D65" s="19">
        <f>VLOOKUP(B65,Sheet2!C3:D16,2,FALSE)</f>
        <v>0</v>
      </c>
      <c r="E65" s="60">
        <f>PRODUCT(D65,C65)</f>
        <v>0</v>
      </c>
    </row>
    <row r="66" spans="1:8" x14ac:dyDescent="0.3">
      <c r="A66" s="18" t="s">
        <v>40</v>
      </c>
      <c r="B66" s="49" t="s">
        <v>81</v>
      </c>
      <c r="C66" s="17">
        <v>4</v>
      </c>
      <c r="D66" s="19">
        <f>VLOOKUP(B66,Sheet2!C3:D16,2,FALSE)</f>
        <v>0</v>
      </c>
      <c r="E66" s="60">
        <f t="shared" ref="E66:E71" si="3">PRODUCT(D66,C66)</f>
        <v>0</v>
      </c>
    </row>
    <row r="67" spans="1:8" x14ac:dyDescent="0.3">
      <c r="A67" s="18" t="s">
        <v>41</v>
      </c>
      <c r="B67" s="49" t="s">
        <v>81</v>
      </c>
      <c r="C67" s="17">
        <v>3</v>
      </c>
      <c r="D67" s="19">
        <f>VLOOKUP(B67,Sheet2!C3:D17,2,FALSE)</f>
        <v>0</v>
      </c>
      <c r="E67" s="60">
        <f t="shared" si="3"/>
        <v>0</v>
      </c>
    </row>
    <row r="68" spans="1:8" x14ac:dyDescent="0.3">
      <c r="A68" s="18" t="s">
        <v>42</v>
      </c>
      <c r="B68" s="49" t="s">
        <v>81</v>
      </c>
      <c r="C68" s="17">
        <v>3</v>
      </c>
      <c r="D68" s="19">
        <f>VLOOKUP(B68,Sheet2!C3:D18,2,FALSE)</f>
        <v>0</v>
      </c>
      <c r="E68" s="60">
        <f t="shared" si="3"/>
        <v>0</v>
      </c>
    </row>
    <row r="69" spans="1:8" x14ac:dyDescent="0.3">
      <c r="A69" s="18" t="s">
        <v>43</v>
      </c>
      <c r="B69" s="49" t="s">
        <v>81</v>
      </c>
      <c r="C69" s="17">
        <v>2</v>
      </c>
      <c r="D69" s="19">
        <f>VLOOKUP(B69,Sheet2!C3:D19,2,FALSE)</f>
        <v>0</v>
      </c>
      <c r="E69" s="60">
        <f t="shared" si="3"/>
        <v>0</v>
      </c>
    </row>
    <row r="70" spans="1:8" x14ac:dyDescent="0.3">
      <c r="A70" s="18" t="s">
        <v>44</v>
      </c>
      <c r="B70" s="49" t="s">
        <v>81</v>
      </c>
      <c r="C70" s="17">
        <v>2</v>
      </c>
      <c r="D70" s="19">
        <f>VLOOKUP(B70,Sheet2!C3:D21,2,FALSE)</f>
        <v>0</v>
      </c>
      <c r="E70" s="60">
        <f t="shared" si="3"/>
        <v>0</v>
      </c>
      <c r="G70" s="7"/>
    </row>
    <row r="71" spans="1:8" x14ac:dyDescent="0.3">
      <c r="A71" s="18" t="s">
        <v>45</v>
      </c>
      <c r="B71" s="49" t="s">
        <v>81</v>
      </c>
      <c r="C71" s="17">
        <v>1</v>
      </c>
      <c r="D71" s="19">
        <f>VLOOKUP(B71,Sheet2!C3:D22,2,FALSE)</f>
        <v>0</v>
      </c>
      <c r="E71" s="60">
        <f t="shared" si="3"/>
        <v>0</v>
      </c>
      <c r="H71" s="8"/>
    </row>
    <row r="72" spans="1:8" x14ac:dyDescent="0.3">
      <c r="B72" s="20" t="s">
        <v>24</v>
      </c>
      <c r="C72" s="17">
        <f>SUM(C65:C71)</f>
        <v>18</v>
      </c>
      <c r="D72" s="19">
        <f>SUM(D65:D71)</f>
        <v>0</v>
      </c>
      <c r="E72" s="67">
        <f>SUM(E65:E71)</f>
        <v>0</v>
      </c>
    </row>
    <row r="74" spans="1:8" x14ac:dyDescent="0.3">
      <c r="A74" s="21" t="s">
        <v>38</v>
      </c>
      <c r="B74" s="22">
        <f>E72/C72</f>
        <v>0</v>
      </c>
    </row>
    <row r="76" spans="1:8" x14ac:dyDescent="0.3">
      <c r="A76" s="72" t="s">
        <v>85</v>
      </c>
      <c r="B76" s="73">
        <f>(E72+E58+E30+E16)/(C16+C30+C58+C72)</f>
        <v>0</v>
      </c>
    </row>
    <row r="94" spans="1:7" ht="18" x14ac:dyDescent="0.35">
      <c r="A94" s="90" t="s">
        <v>46</v>
      </c>
      <c r="B94" s="90"/>
      <c r="C94" s="90"/>
      <c r="D94" s="90"/>
      <c r="E94" s="90"/>
      <c r="F94" s="80"/>
      <c r="G94" s="80"/>
    </row>
    <row r="95" spans="1:7" ht="15.6" x14ac:dyDescent="0.3">
      <c r="A95" s="85" t="s">
        <v>17</v>
      </c>
      <c r="B95" s="85"/>
      <c r="C95" s="85"/>
      <c r="D95" s="85"/>
      <c r="E95" s="85"/>
      <c r="F95" s="81"/>
      <c r="G95" s="81"/>
    </row>
    <row r="97" spans="1:8" x14ac:dyDescent="0.3">
      <c r="A97" s="32" t="s">
        <v>21</v>
      </c>
      <c r="B97" s="32" t="s">
        <v>0</v>
      </c>
      <c r="C97" s="32" t="s">
        <v>23</v>
      </c>
      <c r="D97" s="32" t="s">
        <v>1</v>
      </c>
      <c r="E97" s="61" t="s">
        <v>83</v>
      </c>
    </row>
    <row r="98" spans="1:8" x14ac:dyDescent="0.3">
      <c r="A98" s="41" t="s">
        <v>74</v>
      </c>
      <c r="B98" s="50" t="s">
        <v>81</v>
      </c>
      <c r="C98" s="29">
        <v>3</v>
      </c>
      <c r="D98" s="31">
        <f>VLOOKUP(B98,Sheet2!C3:D16,2,FALSE)</f>
        <v>0</v>
      </c>
      <c r="E98" s="62">
        <f>PRODUCT(D98,C98)</f>
        <v>0</v>
      </c>
    </row>
    <row r="99" spans="1:8" x14ac:dyDescent="0.3">
      <c r="A99" s="41" t="s">
        <v>49</v>
      </c>
      <c r="B99" s="50" t="s">
        <v>81</v>
      </c>
      <c r="C99" s="29">
        <v>4</v>
      </c>
      <c r="D99" s="31">
        <f>VLOOKUP(B99,Sheet2!C3:D16,2,FALSE)</f>
        <v>0</v>
      </c>
      <c r="E99" s="62">
        <f t="shared" ref="E99:E105" si="4">PRODUCT(D99,C99)</f>
        <v>0</v>
      </c>
    </row>
    <row r="100" spans="1:8" x14ac:dyDescent="0.3">
      <c r="A100" s="41" t="s">
        <v>75</v>
      </c>
      <c r="B100" s="50" t="s">
        <v>81</v>
      </c>
      <c r="C100" s="29">
        <v>3</v>
      </c>
      <c r="D100" s="31">
        <f>VLOOKUP(B100,Sheet2!C3:D18,2,FALSE)</f>
        <v>0</v>
      </c>
      <c r="E100" s="62">
        <f t="shared" si="4"/>
        <v>0</v>
      </c>
    </row>
    <row r="101" spans="1:8" x14ac:dyDescent="0.3">
      <c r="A101" s="30" t="s">
        <v>50</v>
      </c>
      <c r="B101" s="50" t="s">
        <v>81</v>
      </c>
      <c r="C101" s="29">
        <v>2</v>
      </c>
      <c r="D101" s="31">
        <f>VLOOKUP(B101,Sheet2!C3:D19,2,FALSE)</f>
        <v>0</v>
      </c>
      <c r="E101" s="62">
        <f t="shared" si="4"/>
        <v>0</v>
      </c>
    </row>
    <row r="102" spans="1:8" x14ac:dyDescent="0.3">
      <c r="A102" s="30" t="s">
        <v>51</v>
      </c>
      <c r="B102" s="50" t="s">
        <v>81</v>
      </c>
      <c r="C102" s="29">
        <v>1</v>
      </c>
      <c r="D102" s="31">
        <f>VLOOKUP(B102,Sheet2!C3:D20,2,FALSE)</f>
        <v>0</v>
      </c>
      <c r="E102" s="62">
        <f t="shared" si="4"/>
        <v>0</v>
      </c>
    </row>
    <row r="103" spans="1:8" x14ac:dyDescent="0.3">
      <c r="A103" s="41" t="s">
        <v>48</v>
      </c>
      <c r="B103" s="50" t="s">
        <v>81</v>
      </c>
      <c r="C103" s="29">
        <v>2</v>
      </c>
      <c r="D103" s="31">
        <f>VLOOKUP(B103,Sheet2!C3:D21,2,FALSE)</f>
        <v>0</v>
      </c>
      <c r="E103" s="62">
        <f t="shared" si="4"/>
        <v>0</v>
      </c>
    </row>
    <row r="104" spans="1:8" x14ac:dyDescent="0.3">
      <c r="A104" s="41" t="s">
        <v>76</v>
      </c>
      <c r="B104" s="50" t="s">
        <v>81</v>
      </c>
      <c r="C104" s="29">
        <v>2</v>
      </c>
      <c r="D104" s="31">
        <f>VLOOKUP(B104,Sheet2!C3:D22,2,FALSE)</f>
        <v>0</v>
      </c>
      <c r="E104" s="62">
        <f t="shared" si="4"/>
        <v>0</v>
      </c>
    </row>
    <row r="105" spans="1:8" x14ac:dyDescent="0.3">
      <c r="A105" s="41" t="s">
        <v>77</v>
      </c>
      <c r="B105" s="50" t="s">
        <v>81</v>
      </c>
      <c r="C105" s="29">
        <v>1</v>
      </c>
      <c r="D105" s="31">
        <f>VLOOKUP(B105,Sheet2!C3:D23,2,FALSE)</f>
        <v>0</v>
      </c>
      <c r="E105" s="62">
        <f t="shared" si="4"/>
        <v>0</v>
      </c>
      <c r="H105" s="8"/>
    </row>
    <row r="106" spans="1:8" x14ac:dyDescent="0.3">
      <c r="B106" s="42" t="s">
        <v>24</v>
      </c>
      <c r="C106" s="43">
        <f>SUM(C98:C105)</f>
        <v>18</v>
      </c>
      <c r="D106" s="44">
        <f>SUM(D98:D105)</f>
        <v>0</v>
      </c>
      <c r="E106" s="66">
        <f>SUM(E98:E105)</f>
        <v>0</v>
      </c>
      <c r="G106" s="7"/>
    </row>
    <row r="107" spans="1:8" x14ac:dyDescent="0.3">
      <c r="G107" s="7"/>
    </row>
    <row r="108" spans="1:8" x14ac:dyDescent="0.3">
      <c r="A108" s="34" t="s">
        <v>53</v>
      </c>
      <c r="B108" s="35">
        <f>E106/C106</f>
        <v>0</v>
      </c>
    </row>
    <row r="110" spans="1:8" ht="15.6" x14ac:dyDescent="0.3">
      <c r="A110" s="85" t="s">
        <v>27</v>
      </c>
      <c r="B110" s="85"/>
      <c r="C110" s="85"/>
      <c r="D110" s="85"/>
      <c r="E110" s="85"/>
      <c r="F110" s="81"/>
      <c r="G110" s="81"/>
    </row>
    <row r="112" spans="1:8" x14ac:dyDescent="0.3">
      <c r="A112" s="32" t="s">
        <v>21</v>
      </c>
      <c r="B112" s="32" t="s">
        <v>0</v>
      </c>
      <c r="C112" s="32" t="s">
        <v>23</v>
      </c>
      <c r="D112" s="32" t="s">
        <v>1</v>
      </c>
      <c r="E112" s="61" t="s">
        <v>83</v>
      </c>
    </row>
    <row r="113" spans="1:8" x14ac:dyDescent="0.3">
      <c r="A113" s="41" t="s">
        <v>47</v>
      </c>
      <c r="B113" s="50" t="s">
        <v>81</v>
      </c>
      <c r="C113" s="29">
        <v>3</v>
      </c>
      <c r="D113" s="31">
        <f>VLOOKUP(B113,Sheet2!C3:D16,2,FALSE)</f>
        <v>0</v>
      </c>
      <c r="E113" s="62">
        <f>PRODUCT(D113,C113)</f>
        <v>0</v>
      </c>
    </row>
    <row r="114" spans="1:8" x14ac:dyDescent="0.3">
      <c r="A114" s="41" t="s">
        <v>78</v>
      </c>
      <c r="B114" s="50" t="s">
        <v>81</v>
      </c>
      <c r="C114" s="29">
        <v>2</v>
      </c>
      <c r="D114" s="31">
        <f>VLOOKUP(B114,Sheet2!C3:D16,2,FALSE)</f>
        <v>0</v>
      </c>
      <c r="E114" s="62">
        <f t="shared" ref="E114:E119" si="5">PRODUCT(D114,C114)</f>
        <v>0</v>
      </c>
    </row>
    <row r="115" spans="1:8" x14ac:dyDescent="0.3">
      <c r="A115" s="41" t="s">
        <v>54</v>
      </c>
      <c r="B115" s="50" t="s">
        <v>81</v>
      </c>
      <c r="C115" s="29">
        <v>1</v>
      </c>
      <c r="D115" s="31">
        <f>VLOOKUP(B115,Sheet2!C3:D17,2,FALSE)</f>
        <v>0</v>
      </c>
      <c r="E115" s="62">
        <f t="shared" si="5"/>
        <v>0</v>
      </c>
    </row>
    <row r="116" spans="1:8" x14ac:dyDescent="0.3">
      <c r="A116" s="41" t="s">
        <v>55</v>
      </c>
      <c r="B116" s="50" t="s">
        <v>81</v>
      </c>
      <c r="C116" s="29">
        <v>2</v>
      </c>
      <c r="D116" s="31">
        <f>VLOOKUP(B116,Sheet2!C3:D18,2,FALSE)</f>
        <v>0</v>
      </c>
      <c r="E116" s="62">
        <f t="shared" si="5"/>
        <v>0</v>
      </c>
    </row>
    <row r="117" spans="1:8" x14ac:dyDescent="0.3">
      <c r="A117" s="93" t="s">
        <v>82</v>
      </c>
      <c r="B117" s="52" t="s">
        <v>81</v>
      </c>
      <c r="C117" s="53">
        <v>3</v>
      </c>
      <c r="D117" s="33">
        <f>VLOOKUP(B117,Sheet2!C3:D19,2,FALSE)</f>
        <v>0</v>
      </c>
      <c r="E117" s="57">
        <f t="shared" si="5"/>
        <v>0</v>
      </c>
    </row>
    <row r="118" spans="1:8" x14ac:dyDescent="0.3">
      <c r="A118" s="94"/>
      <c r="B118" s="52" t="s">
        <v>81</v>
      </c>
      <c r="C118" s="53">
        <v>3</v>
      </c>
      <c r="D118" s="33">
        <f>VLOOKUP(B118,Sheet2!C3:D20,2,FALSE)</f>
        <v>0</v>
      </c>
      <c r="E118" s="57">
        <f t="shared" si="5"/>
        <v>0</v>
      </c>
    </row>
    <row r="119" spans="1:8" x14ac:dyDescent="0.3">
      <c r="A119" s="95"/>
      <c r="B119" s="52" t="s">
        <v>81</v>
      </c>
      <c r="C119" s="53">
        <v>3</v>
      </c>
      <c r="D119" s="33">
        <f>VLOOKUP(B119,Sheet2!C3:D21,2,FALSE)</f>
        <v>0</v>
      </c>
      <c r="E119" s="57">
        <f t="shared" si="5"/>
        <v>0</v>
      </c>
      <c r="H119" s="8"/>
    </row>
    <row r="120" spans="1:8" x14ac:dyDescent="0.3">
      <c r="B120" s="32" t="s">
        <v>24</v>
      </c>
      <c r="C120" s="29">
        <f>SUM(C113:C116,C117:C119)</f>
        <v>17</v>
      </c>
      <c r="D120" s="31">
        <f>SUM(D113:D116,D117:D119)</f>
        <v>0</v>
      </c>
      <c r="E120" s="66">
        <f>SUM(E113:E119)</f>
        <v>0</v>
      </c>
      <c r="G120" s="7"/>
    </row>
    <row r="121" spans="1:8" x14ac:dyDescent="0.3">
      <c r="A121" s="46"/>
      <c r="B121" s="46"/>
      <c r="G121" s="7"/>
    </row>
    <row r="122" spans="1:8" x14ac:dyDescent="0.3">
      <c r="A122" s="34" t="s">
        <v>56</v>
      </c>
      <c r="B122" s="35">
        <f>E120/C120</f>
        <v>0</v>
      </c>
    </row>
    <row r="124" spans="1:8" x14ac:dyDescent="0.3">
      <c r="A124" s="74" t="s">
        <v>86</v>
      </c>
      <c r="B124" s="75">
        <f>(E120+E106+E72+E58+E30+E16)/(C16+C30+C58+C72+C106+C120)</f>
        <v>0</v>
      </c>
    </row>
    <row r="140" spans="1:7" ht="18" customHeight="1" x14ac:dyDescent="0.35">
      <c r="A140" s="86" t="s">
        <v>57</v>
      </c>
      <c r="B140" s="86"/>
      <c r="C140" s="86"/>
      <c r="D140" s="86"/>
      <c r="E140" s="86"/>
      <c r="F140" s="82"/>
      <c r="G140" s="82"/>
    </row>
    <row r="141" spans="1:7" ht="15.6" customHeight="1" x14ac:dyDescent="0.3">
      <c r="A141" s="87" t="s">
        <v>17</v>
      </c>
      <c r="B141" s="87"/>
      <c r="C141" s="87"/>
      <c r="D141" s="87"/>
      <c r="E141" s="87"/>
      <c r="F141" s="83"/>
      <c r="G141" s="83"/>
    </row>
    <row r="143" spans="1:7" x14ac:dyDescent="0.3">
      <c r="A143" s="26" t="s">
        <v>21</v>
      </c>
      <c r="B143" s="26" t="s">
        <v>0</v>
      </c>
      <c r="C143" s="26" t="s">
        <v>23</v>
      </c>
      <c r="D143" s="26" t="s">
        <v>1</v>
      </c>
      <c r="E143" s="63" t="s">
        <v>83</v>
      </c>
    </row>
    <row r="144" spans="1:7" x14ac:dyDescent="0.3">
      <c r="A144" s="24" t="s">
        <v>59</v>
      </c>
      <c r="B144" s="51" t="s">
        <v>81</v>
      </c>
      <c r="C144" s="23">
        <v>8</v>
      </c>
      <c r="D144" s="25">
        <f>VLOOKUP(B144,Sheet2!C3:D16,2,FALSE)</f>
        <v>0</v>
      </c>
      <c r="E144" s="64">
        <f>PRODUCT(D144,C144)</f>
        <v>0</v>
      </c>
    </row>
    <row r="145" spans="1:8" x14ac:dyDescent="0.3">
      <c r="A145" s="24" t="s">
        <v>58</v>
      </c>
      <c r="B145" s="51" t="s">
        <v>81</v>
      </c>
      <c r="C145" s="23">
        <v>4</v>
      </c>
      <c r="D145" s="25">
        <f>VLOOKUP(B145,Sheet2!C3:D16,2,FALSE)</f>
        <v>0</v>
      </c>
      <c r="E145" s="64">
        <f t="shared" ref="E145" si="6">PRODUCT(D145,C145)</f>
        <v>0</v>
      </c>
      <c r="H145" s="8"/>
    </row>
    <row r="146" spans="1:8" x14ac:dyDescent="0.3">
      <c r="B146" s="26" t="s">
        <v>24</v>
      </c>
      <c r="C146" s="23">
        <f>SUM(C144:C145)</f>
        <v>12</v>
      </c>
      <c r="D146" s="25">
        <f>SUM(D144:D145)</f>
        <v>0</v>
      </c>
      <c r="E146" s="65">
        <f>SUM(E139:E145)</f>
        <v>0</v>
      </c>
    </row>
    <row r="148" spans="1:8" x14ac:dyDescent="0.3">
      <c r="A148" s="27" t="s">
        <v>60</v>
      </c>
      <c r="B148" s="28">
        <f>E146/C146</f>
        <v>0</v>
      </c>
    </row>
    <row r="150" spans="1:8" ht="15.6" x14ac:dyDescent="0.3">
      <c r="A150" s="87" t="s">
        <v>27</v>
      </c>
      <c r="B150" s="87"/>
      <c r="C150" s="87"/>
      <c r="D150" s="87"/>
      <c r="E150" s="87"/>
      <c r="F150" s="84"/>
      <c r="G150" s="84"/>
    </row>
    <row r="152" spans="1:8" x14ac:dyDescent="0.3">
      <c r="A152" s="26" t="s">
        <v>21</v>
      </c>
      <c r="B152" s="26" t="s">
        <v>0</v>
      </c>
      <c r="C152" s="26" t="s">
        <v>23</v>
      </c>
      <c r="D152" s="26" t="s">
        <v>1</v>
      </c>
      <c r="E152" s="63" t="s">
        <v>83</v>
      </c>
    </row>
    <row r="153" spans="1:8" x14ac:dyDescent="0.3">
      <c r="A153" s="24" t="s">
        <v>61</v>
      </c>
      <c r="B153" s="51" t="s">
        <v>81</v>
      </c>
      <c r="C153" s="23">
        <v>4</v>
      </c>
      <c r="D153" s="58">
        <f>VLOOKUP(B153,Sheet2!C3:D16,2,FALSE)</f>
        <v>0</v>
      </c>
      <c r="E153" s="64">
        <f>PRODUCT(D153,C153)</f>
        <v>0</v>
      </c>
    </row>
    <row r="154" spans="1:8" x14ac:dyDescent="0.3">
      <c r="A154" s="47" t="s">
        <v>79</v>
      </c>
      <c r="B154" s="51" t="s">
        <v>81</v>
      </c>
      <c r="C154" s="23">
        <v>2</v>
      </c>
      <c r="D154" s="25">
        <f>VLOOKUP(B154,Sheet2!C3:D16,2,FALSE)</f>
        <v>0</v>
      </c>
      <c r="E154" s="64">
        <f t="shared" ref="E154:E155" si="7">PRODUCT(D154,C154)</f>
        <v>0</v>
      </c>
    </row>
    <row r="155" spans="1:8" x14ac:dyDescent="0.3">
      <c r="A155" s="91" t="s">
        <v>80</v>
      </c>
      <c r="B155" s="54" t="s">
        <v>81</v>
      </c>
      <c r="C155" s="55">
        <v>3</v>
      </c>
      <c r="D155" s="48">
        <f>VLOOKUP(B155,Sheet2!C3:D24,2,FALSE)</f>
        <v>0</v>
      </c>
      <c r="E155" s="57">
        <f t="shared" si="7"/>
        <v>0</v>
      </c>
      <c r="G155" s="8"/>
    </row>
    <row r="156" spans="1:8" x14ac:dyDescent="0.3">
      <c r="A156" s="92"/>
      <c r="B156" s="54" t="s">
        <v>81</v>
      </c>
      <c r="C156" s="55">
        <v>3</v>
      </c>
      <c r="D156" s="48">
        <f>VLOOKUP(B156,Sheet2!C3:D25,2,FALSE)</f>
        <v>0</v>
      </c>
      <c r="E156" s="57">
        <f>PRODUCT(D156,C156)</f>
        <v>0</v>
      </c>
      <c r="H156" s="8"/>
    </row>
    <row r="157" spans="1:8" x14ac:dyDescent="0.3">
      <c r="B157" s="26" t="s">
        <v>24</v>
      </c>
      <c r="C157" s="23">
        <f>SUM(C153:C154,C155:C156)</f>
        <v>12</v>
      </c>
      <c r="D157" s="25">
        <f>SUM(D153:D156)</f>
        <v>0</v>
      </c>
      <c r="E157" s="65">
        <f>SUM(E150:E156)</f>
        <v>0</v>
      </c>
      <c r="G157" s="7"/>
    </row>
    <row r="158" spans="1:8" x14ac:dyDescent="0.3">
      <c r="E158" s="68"/>
      <c r="G158" s="7"/>
    </row>
    <row r="159" spans="1:8" x14ac:dyDescent="0.3">
      <c r="A159" s="27" t="s">
        <v>62</v>
      </c>
      <c r="B159" s="28">
        <f>E157/C157</f>
        <v>0</v>
      </c>
    </row>
    <row r="163" spans="1:2" x14ac:dyDescent="0.3">
      <c r="A163" s="9" t="s">
        <v>63</v>
      </c>
      <c r="B163" s="10">
        <f>(E16+E30+E58+E72+E106+E120+E146+E157)/(C16+C30+C58+C72+C106+C120+C146+C157)</f>
        <v>0</v>
      </c>
    </row>
  </sheetData>
  <mergeCells count="14">
    <mergeCell ref="A155:A156"/>
    <mergeCell ref="A117:A119"/>
    <mergeCell ref="A5:E5"/>
    <mergeCell ref="A6:E6"/>
    <mergeCell ref="A20:E20"/>
    <mergeCell ref="A110:E110"/>
    <mergeCell ref="A140:E140"/>
    <mergeCell ref="A141:E141"/>
    <mergeCell ref="A150:E150"/>
    <mergeCell ref="A48:E48"/>
    <mergeCell ref="A49:E49"/>
    <mergeCell ref="A62:E62"/>
    <mergeCell ref="A94:E94"/>
    <mergeCell ref="A95:E9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topLeftCell="B1" zoomScaleNormal="100" workbookViewId="0">
      <selection activeCell="D17" sqref="D17"/>
    </sheetView>
  </sheetViews>
  <sheetFormatPr defaultRowHeight="14.4" x14ac:dyDescent="0.3"/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x14ac:dyDescent="0.3">
      <c r="A2" s="3"/>
      <c r="B2" s="6"/>
      <c r="C2" s="1" t="s">
        <v>0</v>
      </c>
      <c r="D2" s="1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4"/>
      <c r="AG2" s="4"/>
      <c r="AH2" s="3"/>
      <c r="AI2" s="3"/>
      <c r="AJ2" s="3"/>
      <c r="AK2" s="3"/>
    </row>
    <row r="3" spans="1:37" x14ac:dyDescent="0.3">
      <c r="A3" s="3"/>
      <c r="B3" s="4"/>
      <c r="C3" s="1" t="s">
        <v>2</v>
      </c>
      <c r="D3" s="2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  <c r="AH3" s="3"/>
      <c r="AI3" s="3"/>
      <c r="AJ3" s="3"/>
      <c r="AK3" s="3"/>
    </row>
    <row r="4" spans="1:37" x14ac:dyDescent="0.3">
      <c r="A4" s="3"/>
      <c r="B4" s="4"/>
      <c r="C4" s="1" t="s">
        <v>4</v>
      </c>
      <c r="D4" s="2">
        <v>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5"/>
      <c r="AH4" s="3"/>
      <c r="AI4" s="3"/>
      <c r="AJ4" s="3"/>
      <c r="AK4" s="3"/>
    </row>
    <row r="5" spans="1:37" x14ac:dyDescent="0.3">
      <c r="A5" s="3"/>
      <c r="B5" s="4"/>
      <c r="C5" s="1" t="s">
        <v>3</v>
      </c>
      <c r="D5" s="2">
        <v>3.67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/>
      <c r="AH5" s="3"/>
      <c r="AI5" s="3"/>
      <c r="AJ5" s="3"/>
      <c r="AK5" s="3"/>
    </row>
    <row r="6" spans="1:37" x14ac:dyDescent="0.3">
      <c r="A6" s="3"/>
      <c r="B6" s="4"/>
      <c r="C6" s="1" t="s">
        <v>5</v>
      </c>
      <c r="D6" s="2">
        <v>3.33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H6" s="3"/>
      <c r="AI6" s="3"/>
      <c r="AJ6" s="3"/>
      <c r="AK6" s="3"/>
    </row>
    <row r="7" spans="1:37" x14ac:dyDescent="0.3">
      <c r="A7" s="3"/>
      <c r="B7" s="4"/>
      <c r="C7" s="1" t="s">
        <v>6</v>
      </c>
      <c r="D7" s="2">
        <v>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5"/>
      <c r="AH7" s="3"/>
      <c r="AI7" s="3"/>
      <c r="AJ7" s="3"/>
      <c r="AK7" s="3"/>
    </row>
    <row r="8" spans="1:37" x14ac:dyDescent="0.3">
      <c r="A8" s="3"/>
      <c r="B8" s="4"/>
      <c r="C8" s="1" t="s">
        <v>7</v>
      </c>
      <c r="D8" s="2">
        <v>2.67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5"/>
      <c r="AH8" s="3"/>
      <c r="AI8" s="3"/>
      <c r="AJ8" s="3"/>
      <c r="AK8" s="3"/>
    </row>
    <row r="9" spans="1:37" x14ac:dyDescent="0.3">
      <c r="A9" s="3"/>
      <c r="B9" s="4"/>
      <c r="C9" s="1" t="s">
        <v>8</v>
      </c>
      <c r="D9" s="2">
        <v>2.33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5"/>
      <c r="AH9" s="3"/>
      <c r="AI9" s="3"/>
      <c r="AJ9" s="3"/>
      <c r="AK9" s="3"/>
    </row>
    <row r="10" spans="1:37" x14ac:dyDescent="0.3">
      <c r="A10" s="3"/>
      <c r="B10" s="4"/>
      <c r="C10" s="1" t="s">
        <v>25</v>
      </c>
      <c r="D10" s="2">
        <v>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5"/>
      <c r="AH10" s="3"/>
      <c r="AI10" s="3"/>
      <c r="AJ10" s="3"/>
      <c r="AK10" s="3"/>
    </row>
    <row r="11" spans="1:37" x14ac:dyDescent="0.3">
      <c r="A11" s="3"/>
      <c r="B11" s="4"/>
      <c r="C11" s="1" t="s">
        <v>9</v>
      </c>
      <c r="D11" s="2">
        <v>1.67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5"/>
      <c r="AH11" s="3"/>
      <c r="AI11" s="3"/>
      <c r="AJ11" s="3"/>
      <c r="AK11" s="3"/>
    </row>
    <row r="12" spans="1:37" x14ac:dyDescent="0.3">
      <c r="A12" s="3"/>
      <c r="B12" s="4"/>
      <c r="C12" s="1" t="s">
        <v>10</v>
      </c>
      <c r="D12" s="2">
        <v>1.33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5"/>
      <c r="AH12" s="3"/>
      <c r="AI12" s="3"/>
      <c r="AJ12" s="3"/>
      <c r="AK12" s="3"/>
    </row>
    <row r="13" spans="1:37" x14ac:dyDescent="0.3">
      <c r="A13" s="3"/>
      <c r="B13" s="4"/>
      <c r="C13" s="1" t="s">
        <v>11</v>
      </c>
      <c r="D13" s="2">
        <v>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3"/>
      <c r="AI13" s="3"/>
      <c r="AJ13" s="3"/>
      <c r="AK13" s="3"/>
    </row>
    <row r="14" spans="1:37" x14ac:dyDescent="0.3">
      <c r="A14" s="3"/>
      <c r="B14" s="4"/>
      <c r="C14" s="1" t="s">
        <v>12</v>
      </c>
      <c r="D14" s="2">
        <v>0.67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"/>
      <c r="AH14" s="3"/>
      <c r="AI14" s="3"/>
      <c r="AJ14" s="3"/>
      <c r="AK14" s="3"/>
    </row>
    <row r="15" spans="1:37" x14ac:dyDescent="0.3">
      <c r="A15" s="3"/>
      <c r="B15" s="4"/>
      <c r="C15" s="1" t="s">
        <v>13</v>
      </c>
      <c r="D15" s="2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5"/>
      <c r="AH15" s="3"/>
      <c r="AI15" s="3"/>
      <c r="AJ15" s="3"/>
      <c r="AK15" s="3"/>
    </row>
    <row r="16" spans="1:37" x14ac:dyDescent="0.3">
      <c r="A16" s="3"/>
      <c r="B16" s="3"/>
      <c r="C16" s="1" t="s">
        <v>81</v>
      </c>
      <c r="D16" s="1"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2018-11-03T09:02:36Z</cp:lastPrinted>
  <dcterms:created xsi:type="dcterms:W3CDTF">2018-09-17T10:38:35Z</dcterms:created>
  <dcterms:modified xsi:type="dcterms:W3CDTF">2018-11-03T09:04:17Z</dcterms:modified>
</cp:coreProperties>
</file>